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ZamDir\Desktop\Закуп по проетам\для сайта\"/>
    </mc:Choice>
  </mc:AlternateContent>
  <bookViews>
    <workbookView xWindow="150" yWindow="165" windowWidth="31140" windowHeight="13815" activeTab="1"/>
  </bookViews>
  <sheets>
    <sheet name="Галиакпаров_ИББР_каз" sheetId="4" r:id="rId1"/>
    <sheet name="Галиакпаров_ИББР_рус" sheetId="1"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1" l="1"/>
  <c r="J16" i="1"/>
  <c r="J15" i="1"/>
  <c r="J12" i="1"/>
  <c r="J11" i="1"/>
  <c r="J10" i="1"/>
  <c r="J9" i="1"/>
  <c r="J8" i="1"/>
  <c r="J7" i="1"/>
  <c r="J6" i="1"/>
  <c r="J5" i="1"/>
  <c r="J18" i="4"/>
  <c r="J13" i="4"/>
  <c r="J12" i="4"/>
  <c r="J11" i="4"/>
  <c r="J10" i="4"/>
  <c r="J9" i="4"/>
  <c r="J8" i="4"/>
  <c r="J7" i="4"/>
  <c r="J6" i="4"/>
  <c r="J5" i="4"/>
  <c r="J16" i="4"/>
  <c r="J15" i="4"/>
  <c r="J17" i="4" l="1"/>
  <c r="J17" i="1" l="1"/>
  <c r="J18" i="1" l="1"/>
</calcChain>
</file>

<file path=xl/sharedStrings.xml><?xml version="1.0" encoding="utf-8"?>
<sst xmlns="http://schemas.openxmlformats.org/spreadsheetml/2006/main" count="181" uniqueCount="94">
  <si>
    <t>№</t>
  </si>
  <si>
    <t>Вид предмета
закупок
(на русском
языке)</t>
  </si>
  <si>
    <t>Дополнительная характеристика
(на русском языке)</t>
  </si>
  <si>
    <t>Единица
измерения
(на русском
языке)</t>
  </si>
  <si>
    <t xml:space="preserve">Количество, объём </t>
  </si>
  <si>
    <t>Срок поставки
товара,
выполнения работ,
оказания услуг (на
русском языке)</t>
  </si>
  <si>
    <t>Краткая характеристика (описание)
товаров, работ, услуг (на русском языке)</t>
  </si>
  <si>
    <t xml:space="preserve">Услуга </t>
  </si>
  <si>
    <t>Условия оплаты 50/50%, 30/70%, 70/30%, 100%</t>
  </si>
  <si>
    <t xml:space="preserve"> Цена за единицу, тенге c НДС</t>
  </si>
  <si>
    <t>Общая сумма,
планируемая для
закупа, тенге, c НДС</t>
  </si>
  <si>
    <t>Место поставки
товара,
выполнения работ,
оказания услуг (на
русском языке)</t>
  </si>
  <si>
    <t>Обоснование закупок товара,
выполнения работ,
оказания услуг (на
русском языке)</t>
  </si>
  <si>
    <t>Контактное лицо (ФИО, номер телефона, e-mail)</t>
  </si>
  <si>
    <t>Наименование закупаемых товаров,
работ, услуг (оригинальное название, диблирование на русском языке)</t>
  </si>
  <si>
    <t>Ингибитор РНКаз RNaseOUT, 5000 ед, Invitrogen SDI</t>
  </si>
  <si>
    <t>Flow Cell Wash Kit XL, EXP-WSH004-XL</t>
  </si>
  <si>
    <t>Sequencing Auxiliary Vials V14 XL, EXP-AUX003-XL</t>
  </si>
  <si>
    <t>Rapid Adapter Auxiliary V14, EXP-RAA114</t>
  </si>
  <si>
    <t>Вспомогательные флаконы для секвенирования XL содержат буфер для секвенирования (SB), буфер для элюирования (EB), библиотечный раствор (LIS) и библиотечные гранулы (LIB) с реагентами для заполнения проточных ячеек V14: Flow Cell Flush (FCF) и Flow Cell Tether (FCT).</t>
  </si>
  <si>
    <t>Дополнительный адаптер Rapid Adapter и буфер адаптера позволяют заказчикам максимально эффективно использовать наши химические наборы для быстрого секвенирования.
 Cовместимы только с V14 chemistry.</t>
  </si>
  <si>
    <t>Набор для промывки содержит реагенты, необходимые для промывки и повторного использования проточных клеток MinION™ и PromethION™.
 Cовместим со всеми наборами для секвенирования ДНК.</t>
  </si>
  <si>
    <t>№№ пп</t>
  </si>
  <si>
    <t>Бас директор ________________________________ К.О. Шарипов
                                     (қолы)</t>
  </si>
  <si>
    <t>Жоба басшысы: ______________________________ Н.Н. Галиакпаров
                                   (қолы)</t>
  </si>
  <si>
    <t xml:space="preserve"> </t>
  </si>
  <si>
    <t xml:space="preserve">
Maxima H Minus кері тр</t>
  </si>
  <si>
    <t>Мақаланы жариялау. Публикация статьи.</t>
  </si>
  <si>
    <t>Алматы қ., Досмұхамедов  көш.,  86 үй.                                г. Алматы, ул.Досмухамедова, 86</t>
  </si>
  <si>
    <t>Рахатқызы Ақбота, bota425@mail.ru,
+7 775 051 6780</t>
  </si>
  <si>
    <t xml:space="preserve">   
Сатып алу затының түрі.    </t>
  </si>
  <si>
    <t xml:space="preserve">Сатып алынатын тауардың атауы,
жұмыстар, қызметтер.                                                    </t>
  </si>
  <si>
    <t xml:space="preserve">Қысқаша сипаттама (сипаттама)
тауарлар, жұмыстар, қызметтер.        </t>
  </si>
  <si>
    <t xml:space="preserve">Қосымша сипаттама.                   
</t>
  </si>
  <si>
    <t xml:space="preserve">Тауарларды сатып алуды, жұмыстарды орындауды, қызметтерді көрсетуді негіздеу. </t>
  </si>
  <si>
    <t xml:space="preserve">Өлшем бірлігі. 
</t>
  </si>
  <si>
    <t xml:space="preserve">Саны, көлемі. </t>
  </si>
  <si>
    <t xml:space="preserve">Бірлік бағасы, ҚҚС есебімен теңге.           </t>
  </si>
  <si>
    <t>Сатып алуға жоспарланған жалпы сома, теңге, ҚҚС қосқанда. О</t>
  </si>
  <si>
    <t xml:space="preserve">Тауарларды жеткізу, жұмыстарды орындау, қызметтерді көрсету уақыты.                  </t>
  </si>
  <si>
    <t xml:space="preserve">Тауарларды жеткізу, жұмыстарды орындау, қызметтерді көрсету орны.                  </t>
  </si>
  <si>
    <t xml:space="preserve">Төлем шарттары: 50/50%, 30/70%, 70/30%, 100%. </t>
  </si>
  <si>
    <t xml:space="preserve">Байланыстағы тұлға (аты-жөні, телефон нөмірі, электрондық поштасы). </t>
  </si>
  <si>
    <t>Гранттық және бағдарламалық-мақсатты қаржыландыру  жоба атауы бойынша зерттеу жұмыстарын жүргізу.</t>
  </si>
  <si>
    <t xml:space="preserve">Өнім. </t>
  </si>
  <si>
    <t>дана</t>
  </si>
  <si>
    <t>120 күнтізбелік күн.</t>
  </si>
  <si>
    <t xml:space="preserve">Алматы қ., Досмұхамедов  көш.,  86 үй.                             </t>
  </si>
  <si>
    <t xml:space="preserve">Алматы қ., Досмұхамедов  көш.,  86 үй.               </t>
  </si>
  <si>
    <t xml:space="preserve">Қызмет. </t>
  </si>
  <si>
    <t xml:space="preserve">Өнертабысқа, пайдалы модельге, өнеркәсіптік үлгіге қорғау құжатын тіркеу және беру туралы мәліметтерді Мемлекеттік тізілімде жариялау бойынша жұмыстарды жүргізу. </t>
  </si>
  <si>
    <t>Қызмет.</t>
  </si>
  <si>
    <t>WOS және Scopus журналдарында ғылыми мақаланы жариялау, Q1-3 немесе пайыздық 50.</t>
  </si>
  <si>
    <t>Товар.</t>
  </si>
  <si>
    <t>г. Алматы, ул.Досмухамедова, 86</t>
  </si>
  <si>
    <t>120 календарных дней</t>
  </si>
  <si>
    <t>БАРЛЫҒЫ</t>
  </si>
  <si>
    <t>Проведение работ по публикации в Государственном реестре сведений о регистрации и о выдаче охранного документа на изобретение, полезную модель, промышленный образец</t>
  </si>
  <si>
    <t>Публикация научной статьи в журналах входящих в WOS и Scopus, Q1-3 или процентиль 50.</t>
  </si>
  <si>
    <t>Публикация статьи.</t>
  </si>
  <si>
    <t>Проточная ячейка для секвенирования MiniON Flow Cell (R10.4.1)</t>
  </si>
  <si>
    <t>Проточная ячейка MinION и Gridiron содержит до 512 нанопористых каналов для секвенирования ДНК или РНК в режиме реального времени.</t>
  </si>
  <si>
    <t xml:space="preserve"> Для выполнение НИР по ГФ, ПЦФ название проекта.</t>
  </si>
  <si>
    <t xml:space="preserve">«Биологиялық әртүрлілікті зерттеу және жеміс-жидек және жаңғақ өсімдіктерінің генетикалық ресурстарын ex situ сақтау әдістерін әзірлеу»  BR21882024 ҒТБ бойыншамемлекеттік тапсырысты іске асыру шеңберінде биотехнология және молекулярлық генетика зертханасының 2025 жылы ғылыми зерттеулерге сатып алуы жоспарланған тауарлардың, жұмыстардың және қызметтердің тізбесі.   </t>
  </si>
  <si>
    <t xml:space="preserve">«Биологиялық әртүрлілікті зерттеу және жеміс-жидек және жаңғақ өсімдіктерінің генетикалық ресурстарын ex situ сақтау әдістерін әзірлеу»  BR21882024 ҒТБ            </t>
  </si>
  <si>
    <t xml:space="preserve">дана.             </t>
  </si>
  <si>
    <t xml:space="preserve">MiniON Flow Cell (R10.4.1) секвенирлеуші ​​ағын ұяшығы.    </t>
  </si>
  <si>
    <t xml:space="preserve">MinION және Gridiron ағынының ұяшығында нақты уақыттағы ДНҚ немесе РНҚ секвенциясы үшін 512 нанокерекше арналары бар.  </t>
  </si>
  <si>
    <t xml:space="preserve">Ыстыққа төзімді экзонуклеаза I (20 000 у/мл, 3 000 u), New England Biolabs.  </t>
  </si>
  <si>
    <t xml:space="preserve">ДНК-специфическая экзонуклеаза
ДНҚ-спецификалық экзонуклеаза
сызықты бір тізбекті ДНҚ-дан нуклеотидтерді 3'-ден 5'-ге дейін жоюды катализдейді; ыстыққа төзімді экзонуклеаза I 80°C температурада 1 минут ішінде тез инактивациялануы мүмкін. </t>
  </si>
  <si>
    <t>RNaseOUT RNase ингибиторы, 5000 U, Invitrogen SDI.</t>
  </si>
  <si>
    <t>Рекомбинантты RNaseOUT™ рибонуклеаза ингибиторы RNase A сияқты панкреатикалық типті рибонуклеазалардың күшті, бәсекеге қабілетсіз тежегіші болып табылады және әртүрлі қолданбаларда РНҚ деградациясының алдын алу үшін қолданылады. RNaseOUT™ рекомбинантты рибонуклеаза тежегіші ≈52 кДа молекулалық салмағы бар қышқыл ақуыз болып табылады. RNaseOUT™ RNase A, RNase B және RNase C тежейді.</t>
  </si>
  <si>
    <t xml:space="preserve">Ұзын ампликондардың арқасында ерекше өнімділік. 30 кб дейін күшейту үшін оңтайландырылған ферменттер қоспасы. Дәлдігі Taq ДНҚ полимеразасына қарағанда 2 есе жоғары.            </t>
  </si>
  <si>
    <t>LongAmp™ Taq DNA Polymerase (100) бар қолдануға дайын қоспасы.</t>
  </si>
  <si>
    <t xml:space="preserve">Maxima H минус кері транскриптаза (2000 U/мл) 5x буфермен. </t>
  </si>
  <si>
    <t>Танскриптаза жабайы типті M-MuLV ферменттерімен салыстырғанда айтарлықтай жақсартылған термиялық тұрақтылықты, өндіргіштік пен белсенділікті қамтамасыз ететін мутацияларды таңдайтын молекулалық эволюция әдістерін қолдану арқылы әзірленді. Бұл мүмкіндіктер әртүрлі үлгілерді пайдаланып жоғары cDNA шығымдылығын және күрделі қайталама құрылымдары бар үлгілерді пайдаланып жақсартылған синтезді қамтамасыз етеді. RT-qPCR қолданбаларында Maxima H Minus кері транскриптаза сонымен қатар сезімтал және дәл cDNA сандық анықтауға мүмкіндік беретін үлгі енгізу көлемдерінің кең ауқымында жоғары тиімді синтезді қамтамасыз етеді.</t>
  </si>
  <si>
    <t>Flow Cell Wash Kit XL, EXP-WSH004-XL.</t>
  </si>
  <si>
    <t>Жуу жинағында MinION™ және PromethION™ ағын жасушаларын жуу және қайта пайдалану үшін қажетті реагенттер бар. Барлық ДНҚ секвенирлеу жинақтарымен үйлесімді.</t>
  </si>
  <si>
    <t xml:space="preserve">V14 XL, EXP-AUX003-XL көмекші құтылардың реттілігі. </t>
  </si>
  <si>
    <t>XL реттелген аксессуар құтыларында V14 Flow Cell Flush (FCF) және Flow Cell Tether (FCT) реагенттері бар Sequencing Buffer (SB), Элюция буфері (EB), Library Solution (LIS) және Library Beads (LIB) бар.</t>
  </si>
  <si>
    <t>.</t>
  </si>
  <si>
    <t>Жылдам адаптер көмекші V14, EXP-RAA114</t>
  </si>
  <si>
    <t xml:space="preserve">қаптама. </t>
  </si>
  <si>
    <t>Перечень товаров, работ и услуг, планируемых к закупу для научных исследований в 2025 году лабораторией биотехнологии и молекулярной генетики в рамках выполнения государственного заказа по НТП BR21882024 «Изучение биоразнообразия и разработка методов ex situ сохранения генетических ресурсов плодовых и орехоплодных растений».</t>
  </si>
  <si>
    <t>Для выполнения исследований по НТП BR21882024 «Изучение биоразнообразия и разработка методов ex situ сохранения генетических ресурсов плодовых и орехоплодных растений».</t>
  </si>
  <si>
    <t xml:space="preserve"> упаковка.</t>
  </si>
  <si>
    <t xml:space="preserve">             шт.</t>
  </si>
  <si>
    <t>Термолабильная экзонуклеаза I (20 000 е.а./мл, 3 000 е.а.), New England Biolabs</t>
  </si>
  <si>
    <t xml:space="preserve">Готовая смесь с LongAmp™ Taq ДНК-полимеразой (100).	</t>
  </si>
  <si>
    <t>Обратная транскриптаза Maxima H Minus (2000 е.а./мл) с 5x буфером</t>
  </si>
  <si>
    <t>Обратная транскриптаза Maxima H Minus разработана с использованием методов молекулярной эволюции, которые отбирают мутации, обеспечивающие значительно улучшенную термостабильность, технологичность и активность по сравнению с ферментами M-MuLV дикого типа. Эти особенности обеспечивают более высокий выход кДНК при использовании различных матриц и улучшенный синтез на основе матриц со сложной вторичной структурой. В приложениях RT-qPCR обратная транскриптаза Maxima H Minus также обеспечивает высокоэффективный синтез в широком диапазоне входных количеств матрицы, обеспечивая чувствительное и точное количественное определение кДНК.</t>
  </si>
  <si>
    <t>Катализирует удаление нуклеотидов из линейной одноцепочечной ДНК в направлении от 3' до 5'
Термолабильную экзонуклеазу I можно быстро инактивировать при температуре 80°C за 1 минуту</t>
  </si>
  <si>
    <t>Рекомбинантный ингибитор рибонуклеазы RNaseOUT™ представляет собой кислый белок с молекулярной массой ≈52 кДа. RNaseOUT™ ингибирует РНКазу А, РНКазу В и РНКазу С.</t>
  </si>
  <si>
    <t>Исключительная производительность благодаря длинным ампликонам
Оптимизированная смесь ферментов для амплификации до 30 кбайт. Точность в 2 раза выше, чем у ДНК-полимеразы Taq.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</si>
</sst>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charset val="204"/>
      <scheme val="minor"/>
    </font>
    <font>
      <sz val="10"/>
      <name val="Arial Cyr"/>
      <charset val="204"/>
    </font>
    <font>
      <b/>
      <sz val="10"/>
      <color theme="1"/>
      <name val="Times New Roman"/>
      <family val="1"/>
      <charset val="204"/>
    </font>
    <font>
      <sz val="10"/>
      <color theme="1"/>
      <name val="Times New Roman"/>
      <family val="1"/>
      <charset val="204"/>
    </font>
    <font>
      <sz val="11"/>
      <color theme="1"/>
      <name val="Calibri"/>
      <family val="2"/>
      <charset val="204"/>
      <scheme val="minor"/>
    </font>
    <font>
      <sz val="10"/>
      <color theme="1"/>
      <name val="Times New Roman"/>
      <family val="1"/>
    </font>
    <font>
      <sz val="11"/>
      <color theme="1"/>
      <name val="Times New Roman"/>
      <family val="1"/>
    </font>
    <font>
      <sz val="10"/>
      <color theme="1"/>
      <name val="Calibri"/>
      <family val="2"/>
      <charset val="204"/>
      <scheme val="minor"/>
    </font>
    <font>
      <b/>
      <sz val="10"/>
      <color theme="1"/>
      <name val="Calibri"/>
      <family val="2"/>
      <charset val="204"/>
      <scheme val="minor"/>
    </font>
    <font>
      <sz val="11"/>
      <color theme="1"/>
      <name val="Times New Roman"/>
      <family val="1"/>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0" fontId="1" fillId="0" borderId="0"/>
    <xf numFmtId="0" fontId="4" fillId="0" borderId="0"/>
  </cellStyleXfs>
  <cellXfs count="71">
    <xf numFmtId="0" fontId="0" fillId="0" borderId="0" xfId="0"/>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xf numFmtId="0" fontId="7" fillId="0" borderId="0" xfId="0" applyFont="1" applyAlignment="1">
      <alignment vertical="center"/>
    </xf>
    <xf numFmtId="0" fontId="8" fillId="0" borderId="0" xfId="0" applyFont="1"/>
    <xf numFmtId="0" fontId="7" fillId="0" borderId="1" xfId="0" applyFont="1" applyBorder="1"/>
    <xf numFmtId="0" fontId="8" fillId="0" borderId="1" xfId="0" applyFont="1" applyBorder="1"/>
    <xf numFmtId="0" fontId="7" fillId="0" borderId="0" xfId="0" applyFont="1" applyAlignment="1">
      <alignment wrapText="1"/>
    </xf>
    <xf numFmtId="0" fontId="2" fillId="0" borderId="3" xfId="0" applyFont="1" applyBorder="1" applyAlignment="1">
      <alignment horizontal="center" vertical="center" wrapText="1"/>
    </xf>
    <xf numFmtId="0" fontId="3" fillId="0" borderId="0" xfId="0" applyFont="1" applyAlignment="1">
      <alignment horizontal="center" vertical="center" wrapText="1"/>
    </xf>
    <xf numFmtId="0" fontId="6"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3" fillId="0" borderId="3" xfId="0" applyFont="1" applyBorder="1" applyAlignment="1">
      <alignment horizontal="center" vertical="center"/>
    </xf>
    <xf numFmtId="9" fontId="3" fillId="0" borderId="1" xfId="0" applyNumberFormat="1" applyFont="1" applyBorder="1" applyAlignment="1">
      <alignment horizontal="center" vertical="center"/>
    </xf>
    <xf numFmtId="0" fontId="3" fillId="0" borderId="5" xfId="0" applyFont="1" applyBorder="1" applyAlignment="1">
      <alignment horizontal="center" vertical="center"/>
    </xf>
    <xf numFmtId="164" fontId="3" fillId="0" borderId="1" xfId="0" applyNumberFormat="1"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1" xfId="0" applyFont="1" applyFill="1" applyBorder="1" applyAlignment="1">
      <alignment horizontal="center" vertical="center" wrapText="1"/>
    </xf>
    <xf numFmtId="4" fontId="2" fillId="0" borderId="1"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5" fillId="0" borderId="6"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8" fillId="0" borderId="1" xfId="0" applyFont="1" applyFill="1" applyBorder="1" applyAlignment="1">
      <alignment horizontal="center" vertical="center"/>
    </xf>
    <xf numFmtId="3" fontId="3" fillId="0" borderId="1" xfId="0" applyNumberFormat="1" applyFont="1" applyBorder="1" applyAlignment="1">
      <alignment horizontal="center" vertical="center"/>
    </xf>
    <xf numFmtId="164" fontId="6" fillId="0" borderId="1" xfId="0" applyNumberFormat="1" applyFont="1" applyBorder="1" applyAlignment="1">
      <alignment horizontal="center" vertical="center" wrapText="1"/>
    </xf>
    <xf numFmtId="0" fontId="9" fillId="0" borderId="1" xfId="0" applyFont="1" applyBorder="1" applyAlignment="1">
      <alignment horizontal="center" vertical="top" wrapTex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7" fillId="0" borderId="6" xfId="0" applyFont="1" applyBorder="1"/>
    <xf numFmtId="164" fontId="3" fillId="0" borderId="0" xfId="0" applyNumberFormat="1" applyFont="1" applyBorder="1" applyAlignment="1">
      <alignment horizontal="right" vertical="center"/>
    </xf>
    <xf numFmtId="164" fontId="2" fillId="0" borderId="0" xfId="0" applyNumberFormat="1" applyFont="1" applyBorder="1" applyAlignment="1">
      <alignment horizontal="right" vertical="center"/>
    </xf>
    <xf numFmtId="0" fontId="5" fillId="0" borderId="0" xfId="0" applyFont="1" applyBorder="1" applyAlignment="1">
      <alignment horizontal="center" vertical="center" wrapText="1"/>
    </xf>
    <xf numFmtId="0" fontId="7" fillId="0" borderId="0" xfId="0" applyFont="1" applyBorder="1"/>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9" fillId="0" borderId="6" xfId="0" applyFont="1" applyBorder="1" applyAlignment="1">
      <alignment horizontal="center" vertical="top" wrapText="1"/>
    </xf>
    <xf numFmtId="164" fontId="3" fillId="0" borderId="6" xfId="0" applyNumberFormat="1" applyFont="1" applyBorder="1" applyAlignment="1">
      <alignment horizontal="center" vertical="center"/>
    </xf>
    <xf numFmtId="164" fontId="2" fillId="0" borderId="6" xfId="0" applyNumberFormat="1" applyFont="1" applyBorder="1" applyAlignment="1">
      <alignment horizontal="center" vertical="center"/>
    </xf>
    <xf numFmtId="9" fontId="3" fillId="0" borderId="6"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164" fontId="3" fillId="0" borderId="16" xfId="0" applyNumberFormat="1" applyFont="1" applyBorder="1" applyAlignment="1">
      <alignment horizontal="right" vertical="center"/>
    </xf>
    <xf numFmtId="164" fontId="2" fillId="0" borderId="16" xfId="0" applyNumberFormat="1" applyFont="1" applyBorder="1" applyAlignment="1">
      <alignment horizontal="right" vertical="center"/>
    </xf>
    <xf numFmtId="0" fontId="5" fillId="0" borderId="16" xfId="0" applyFont="1" applyBorder="1" applyAlignment="1">
      <alignment horizontal="center" vertical="center" wrapText="1"/>
    </xf>
    <xf numFmtId="0" fontId="7" fillId="0" borderId="16" xfId="0" applyFont="1" applyBorder="1"/>
    <xf numFmtId="0" fontId="2" fillId="0" borderId="4" xfId="0" applyFont="1" applyBorder="1" applyAlignment="1">
      <alignment horizontal="center" vertical="center" wrapText="1"/>
    </xf>
    <xf numFmtId="0" fontId="2" fillId="0" borderId="0" xfId="0" applyFont="1" applyBorder="1" applyAlignment="1">
      <alignment vertical="center" wrapText="1"/>
    </xf>
    <xf numFmtId="0" fontId="9" fillId="0" borderId="1" xfId="0" applyFont="1" applyBorder="1" applyAlignment="1">
      <alignment horizontal="center" vertical="top" wrapText="1"/>
    </xf>
    <xf numFmtId="0" fontId="3" fillId="0" borderId="0" xfId="0" applyFont="1" applyBorder="1" applyAlignment="1">
      <alignment horizontal="left" vertical="top"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cellXfs>
  <cellStyles count="3">
    <cellStyle name="Обычный" xfId="0" builtinId="0"/>
    <cellStyle name="Обычный 2" xfId="1"/>
    <cellStyle name="Обычный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view="pageBreakPreview" topLeftCell="A10" zoomScale="85" zoomScaleNormal="100" zoomScaleSheetLayoutView="85" workbookViewId="0">
      <selection activeCell="H7" sqref="H7"/>
    </sheetView>
  </sheetViews>
  <sheetFormatPr defaultColWidth="9.140625" defaultRowHeight="12.75" x14ac:dyDescent="0.2"/>
  <cols>
    <col min="1" max="1" width="5.140625" style="10" customWidth="1"/>
    <col min="2" max="2" width="9" style="10" customWidth="1"/>
    <col min="3" max="3" width="27.7109375" style="25" customWidth="1"/>
    <col min="4" max="4" width="30.140625" style="24" customWidth="1"/>
    <col min="5" max="5" width="13.140625" style="15" customWidth="1"/>
    <col min="6" max="6" width="18.28515625" style="10" customWidth="1"/>
    <col min="7" max="7" width="8.28515625" style="10" customWidth="1"/>
    <col min="8" max="8" width="9.140625" style="10" customWidth="1"/>
    <col min="9" max="9" width="16.28515625" style="10" customWidth="1"/>
    <col min="10" max="10" width="18" style="10" customWidth="1"/>
    <col min="11" max="11" width="18.5703125" style="10" customWidth="1"/>
    <col min="12" max="12" width="19.7109375" style="10" customWidth="1"/>
    <col min="13" max="13" width="15" style="10" customWidth="1"/>
    <col min="14" max="14" width="19" style="10" customWidth="1"/>
    <col min="15" max="16384" width="9.140625" style="10"/>
  </cols>
  <sheetData>
    <row r="1" spans="1:21" ht="45" customHeight="1" x14ac:dyDescent="0.2">
      <c r="A1" s="61" t="s">
        <v>63</v>
      </c>
      <c r="B1" s="62"/>
      <c r="C1" s="62"/>
      <c r="D1" s="62"/>
      <c r="E1" s="62"/>
      <c r="F1" s="62"/>
      <c r="G1" s="62"/>
      <c r="H1" s="62"/>
      <c r="I1" s="62"/>
      <c r="J1" s="62"/>
      <c r="K1" s="62"/>
      <c r="L1" s="62"/>
      <c r="M1" s="62"/>
      <c r="N1" s="62"/>
    </row>
    <row r="2" spans="1:21" ht="114.75" customHeight="1" x14ac:dyDescent="0.2">
      <c r="A2" s="26" t="s">
        <v>22</v>
      </c>
      <c r="B2" s="8" t="s">
        <v>30</v>
      </c>
      <c r="C2" s="8" t="s">
        <v>31</v>
      </c>
      <c r="D2" s="8" t="s">
        <v>32</v>
      </c>
      <c r="E2" s="8" t="s">
        <v>33</v>
      </c>
      <c r="F2" s="8" t="s">
        <v>34</v>
      </c>
      <c r="G2" s="8" t="s">
        <v>35</v>
      </c>
      <c r="H2" s="8" t="s">
        <v>36</v>
      </c>
      <c r="I2" s="27" t="s">
        <v>37</v>
      </c>
      <c r="J2" s="27" t="s">
        <v>38</v>
      </c>
      <c r="K2" s="8" t="s">
        <v>39</v>
      </c>
      <c r="L2" s="8" t="s">
        <v>40</v>
      </c>
      <c r="M2" s="8" t="s">
        <v>41</v>
      </c>
      <c r="N2" s="8" t="s">
        <v>42</v>
      </c>
      <c r="O2" s="11"/>
      <c r="P2" s="11"/>
      <c r="Q2" s="11"/>
      <c r="R2" s="11"/>
      <c r="S2" s="11"/>
      <c r="T2" s="11"/>
      <c r="U2" s="11"/>
    </row>
    <row r="3" spans="1:21" x14ac:dyDescent="0.2">
      <c r="A3" s="7">
        <v>1</v>
      </c>
      <c r="B3" s="7">
        <v>2</v>
      </c>
      <c r="C3" s="8">
        <v>3</v>
      </c>
      <c r="D3" s="7">
        <v>4</v>
      </c>
      <c r="E3" s="8">
        <v>5</v>
      </c>
      <c r="F3" s="7"/>
      <c r="G3" s="7">
        <v>6</v>
      </c>
      <c r="H3" s="7">
        <v>7</v>
      </c>
      <c r="I3" s="7">
        <v>8</v>
      </c>
      <c r="J3" s="7">
        <v>9</v>
      </c>
      <c r="K3" s="7">
        <v>10</v>
      </c>
      <c r="L3" s="7">
        <v>11</v>
      </c>
      <c r="M3" s="7">
        <v>12</v>
      </c>
      <c r="N3" s="7">
        <v>13</v>
      </c>
    </row>
    <row r="4" spans="1:21" s="12" customFormat="1" ht="12.75" customHeight="1" x14ac:dyDescent="0.2">
      <c r="A4" s="59" t="s">
        <v>43</v>
      </c>
      <c r="B4" s="60"/>
      <c r="C4" s="60"/>
      <c r="D4" s="60"/>
      <c r="E4" s="60"/>
      <c r="F4" s="60"/>
      <c r="G4" s="60"/>
      <c r="H4" s="60"/>
      <c r="I4" s="60"/>
      <c r="J4" s="60"/>
      <c r="K4" s="60"/>
      <c r="L4" s="60"/>
      <c r="M4" s="60"/>
      <c r="N4" s="60"/>
      <c r="O4" s="56"/>
      <c r="P4" s="56"/>
    </row>
    <row r="5" spans="1:21" s="12" customFormat="1" ht="51" x14ac:dyDescent="0.2">
      <c r="A5" s="4">
        <v>1</v>
      </c>
      <c r="B5" s="28" t="s">
        <v>44</v>
      </c>
      <c r="C5" s="6" t="s">
        <v>66</v>
      </c>
      <c r="D5" s="6" t="s">
        <v>67</v>
      </c>
      <c r="E5" s="6" t="s">
        <v>25</v>
      </c>
      <c r="F5" s="57" t="s">
        <v>64</v>
      </c>
      <c r="G5" s="4" t="s">
        <v>45</v>
      </c>
      <c r="H5" s="4">
        <v>1</v>
      </c>
      <c r="I5" s="23">
        <v>507000</v>
      </c>
      <c r="J5" s="23">
        <f t="shared" ref="J5:J12" si="0">H5*I5</f>
        <v>507000</v>
      </c>
      <c r="K5" s="44" t="s">
        <v>46</v>
      </c>
      <c r="L5" s="9" t="s">
        <v>47</v>
      </c>
      <c r="M5" s="4">
        <v>100</v>
      </c>
      <c r="N5" s="9" t="s">
        <v>29</v>
      </c>
    </row>
    <row r="6" spans="1:21" s="12" customFormat="1" ht="102" x14ac:dyDescent="0.2">
      <c r="A6" s="4">
        <v>2</v>
      </c>
      <c r="B6" s="28" t="s">
        <v>44</v>
      </c>
      <c r="C6" s="6" t="s">
        <v>68</v>
      </c>
      <c r="D6" s="6" t="s">
        <v>69</v>
      </c>
      <c r="E6" s="6"/>
      <c r="F6" s="57"/>
      <c r="G6" s="4" t="s">
        <v>45</v>
      </c>
      <c r="H6" s="4">
        <v>1</v>
      </c>
      <c r="I6" s="23">
        <v>107702.1</v>
      </c>
      <c r="J6" s="23">
        <f t="shared" si="0"/>
        <v>107702.1</v>
      </c>
      <c r="K6" s="44" t="s">
        <v>46</v>
      </c>
      <c r="L6" s="9" t="s">
        <v>48</v>
      </c>
      <c r="M6" s="4">
        <v>100</v>
      </c>
      <c r="N6" s="9" t="s">
        <v>29</v>
      </c>
    </row>
    <row r="7" spans="1:21" s="12" customFormat="1" ht="178.5" x14ac:dyDescent="0.2">
      <c r="A7" s="4">
        <v>3</v>
      </c>
      <c r="B7" s="28" t="s">
        <v>44</v>
      </c>
      <c r="C7" s="6" t="s">
        <v>70</v>
      </c>
      <c r="D7" s="6" t="s">
        <v>71</v>
      </c>
      <c r="E7" s="4"/>
      <c r="F7" s="57"/>
      <c r="G7" s="4" t="s">
        <v>45</v>
      </c>
      <c r="H7" s="4">
        <v>1</v>
      </c>
      <c r="I7" s="23">
        <v>240000</v>
      </c>
      <c r="J7" s="23">
        <f t="shared" si="0"/>
        <v>240000</v>
      </c>
      <c r="K7" s="44" t="s">
        <v>46</v>
      </c>
      <c r="L7" s="9" t="s">
        <v>48</v>
      </c>
      <c r="M7" s="4">
        <v>100</v>
      </c>
      <c r="N7" s="9" t="s">
        <v>29</v>
      </c>
    </row>
    <row r="8" spans="1:21" s="12" customFormat="1" ht="76.5" x14ac:dyDescent="0.2">
      <c r="A8" s="4">
        <v>4</v>
      </c>
      <c r="B8" s="28" t="s">
        <v>44</v>
      </c>
      <c r="C8" s="6" t="s">
        <v>73</v>
      </c>
      <c r="D8" s="6" t="s">
        <v>72</v>
      </c>
      <c r="E8" s="6" t="s">
        <v>25</v>
      </c>
      <c r="F8" s="57"/>
      <c r="G8" s="4" t="s">
        <v>45</v>
      </c>
      <c r="H8" s="4">
        <v>1</v>
      </c>
      <c r="I8" s="23">
        <v>180000</v>
      </c>
      <c r="J8" s="23">
        <f t="shared" si="0"/>
        <v>180000</v>
      </c>
      <c r="K8" s="44" t="s">
        <v>46</v>
      </c>
      <c r="L8" s="9" t="s">
        <v>48</v>
      </c>
      <c r="M8" s="4">
        <v>100</v>
      </c>
      <c r="N8" s="9" t="s">
        <v>29</v>
      </c>
    </row>
    <row r="9" spans="1:21" s="12" customFormat="1" ht="280.5" x14ac:dyDescent="0.2">
      <c r="A9" s="4">
        <v>5</v>
      </c>
      <c r="B9" s="28" t="s">
        <v>44</v>
      </c>
      <c r="C9" s="6" t="s">
        <v>74</v>
      </c>
      <c r="D9" s="6" t="s">
        <v>75</v>
      </c>
      <c r="E9" s="6" t="s">
        <v>76</v>
      </c>
      <c r="F9" s="57"/>
      <c r="G9" s="4" t="s">
        <v>45</v>
      </c>
      <c r="H9" s="4">
        <v>2</v>
      </c>
      <c r="I9" s="23">
        <v>220000</v>
      </c>
      <c r="J9" s="23">
        <f t="shared" si="0"/>
        <v>440000</v>
      </c>
      <c r="K9" s="44" t="s">
        <v>46</v>
      </c>
      <c r="L9" s="9" t="s">
        <v>48</v>
      </c>
      <c r="M9" s="4">
        <v>100</v>
      </c>
      <c r="N9" s="9" t="s">
        <v>29</v>
      </c>
    </row>
    <row r="10" spans="1:21" s="12" customFormat="1" ht="76.5" x14ac:dyDescent="0.2">
      <c r="A10" s="4">
        <v>6</v>
      </c>
      <c r="B10" s="28" t="s">
        <v>44</v>
      </c>
      <c r="C10" s="6" t="s">
        <v>16</v>
      </c>
      <c r="D10" s="6" t="s">
        <v>77</v>
      </c>
      <c r="E10" s="4"/>
      <c r="F10" s="57"/>
      <c r="G10" s="6" t="s">
        <v>65</v>
      </c>
      <c r="H10" s="4">
        <v>1</v>
      </c>
      <c r="I10" s="23">
        <v>312000</v>
      </c>
      <c r="J10" s="23">
        <f t="shared" si="0"/>
        <v>312000</v>
      </c>
      <c r="K10" s="44" t="s">
        <v>46</v>
      </c>
      <c r="L10" s="9" t="s">
        <v>48</v>
      </c>
      <c r="M10" s="4">
        <v>100</v>
      </c>
      <c r="N10" s="9" t="s">
        <v>29</v>
      </c>
    </row>
    <row r="11" spans="1:21" s="12" customFormat="1" ht="89.25" x14ac:dyDescent="0.2">
      <c r="A11" s="4">
        <v>7</v>
      </c>
      <c r="B11" s="28" t="s">
        <v>44</v>
      </c>
      <c r="C11" s="6" t="s">
        <v>78</v>
      </c>
      <c r="D11" s="6" t="s">
        <v>79</v>
      </c>
      <c r="E11" s="6" t="s">
        <v>80</v>
      </c>
      <c r="F11" s="57"/>
      <c r="G11" s="6" t="s">
        <v>65</v>
      </c>
      <c r="H11" s="4">
        <v>1</v>
      </c>
      <c r="I11" s="23">
        <v>290000</v>
      </c>
      <c r="J11" s="23">
        <f t="shared" si="0"/>
        <v>290000</v>
      </c>
      <c r="K11" s="44" t="s">
        <v>46</v>
      </c>
      <c r="L11" s="9" t="s">
        <v>48</v>
      </c>
      <c r="M11" s="4">
        <v>100</v>
      </c>
      <c r="N11" s="9" t="s">
        <v>29</v>
      </c>
    </row>
    <row r="12" spans="1:21" s="11" customFormat="1" ht="114.75" x14ac:dyDescent="0.25">
      <c r="A12" s="4">
        <v>8</v>
      </c>
      <c r="B12" s="28" t="s">
        <v>44</v>
      </c>
      <c r="C12" s="6" t="s">
        <v>81</v>
      </c>
      <c r="D12" s="6" t="s">
        <v>20</v>
      </c>
      <c r="E12" s="6"/>
      <c r="F12" s="57"/>
      <c r="G12" s="6" t="s">
        <v>82</v>
      </c>
      <c r="H12" s="4">
        <v>2</v>
      </c>
      <c r="I12" s="23">
        <v>210000</v>
      </c>
      <c r="J12" s="23">
        <f t="shared" si="0"/>
        <v>420000</v>
      </c>
      <c r="K12" s="44" t="s">
        <v>46</v>
      </c>
      <c r="L12" s="9" t="s">
        <v>48</v>
      </c>
      <c r="M12" s="4">
        <v>100</v>
      </c>
      <c r="N12" s="9" t="s">
        <v>29</v>
      </c>
    </row>
    <row r="13" spans="1:21" s="12" customFormat="1" x14ac:dyDescent="0.2">
      <c r="A13" s="7"/>
      <c r="B13" s="28"/>
      <c r="C13" s="9"/>
      <c r="D13" s="6"/>
      <c r="E13" s="6"/>
      <c r="F13" s="57"/>
      <c r="H13" s="4"/>
      <c r="I13" s="23"/>
      <c r="J13" s="19">
        <f>SUM(J5:J12)</f>
        <v>2496702.1</v>
      </c>
      <c r="K13" s="7"/>
      <c r="L13" s="9"/>
      <c r="M13" s="4"/>
      <c r="N13" s="32"/>
    </row>
    <row r="14" spans="1:21" s="12" customFormat="1" x14ac:dyDescent="0.2">
      <c r="A14" s="7">
        <v>2</v>
      </c>
      <c r="B14" s="7" t="s">
        <v>7</v>
      </c>
      <c r="C14" s="8"/>
      <c r="D14" s="4"/>
      <c r="E14" s="6"/>
      <c r="F14" s="57"/>
      <c r="G14" s="7"/>
      <c r="H14" s="7"/>
      <c r="I14" s="19"/>
      <c r="J14" s="19"/>
      <c r="K14" s="7"/>
      <c r="L14" s="9"/>
      <c r="M14" s="4"/>
      <c r="N14" s="14"/>
    </row>
    <row r="15" spans="1:21" ht="63.75" x14ac:dyDescent="0.2">
      <c r="A15" s="4">
        <v>9</v>
      </c>
      <c r="B15" s="6" t="s">
        <v>51</v>
      </c>
      <c r="C15" s="6" t="s">
        <v>27</v>
      </c>
      <c r="D15" s="6" t="s">
        <v>52</v>
      </c>
      <c r="E15" s="6"/>
      <c r="F15" s="57"/>
      <c r="G15" s="6" t="s">
        <v>49</v>
      </c>
      <c r="H15" s="4">
        <v>1</v>
      </c>
      <c r="I15" s="23">
        <v>1271564</v>
      </c>
      <c r="J15" s="23">
        <f>H15*I15</f>
        <v>1271564</v>
      </c>
      <c r="K15" s="44"/>
      <c r="L15" s="9" t="s">
        <v>28</v>
      </c>
      <c r="M15" s="33">
        <v>100</v>
      </c>
      <c r="N15" s="9" t="s">
        <v>29</v>
      </c>
    </row>
    <row r="16" spans="1:21" ht="76.5" x14ac:dyDescent="0.2">
      <c r="A16" s="4">
        <v>10</v>
      </c>
      <c r="B16" s="6" t="s">
        <v>51</v>
      </c>
      <c r="C16" s="6" t="s">
        <v>50</v>
      </c>
      <c r="D16" s="6" t="s">
        <v>50</v>
      </c>
      <c r="E16" s="6"/>
      <c r="F16" s="57"/>
      <c r="G16" s="6" t="s">
        <v>49</v>
      </c>
      <c r="H16" s="4">
        <v>1</v>
      </c>
      <c r="I16" s="23">
        <v>33253.919999999998</v>
      </c>
      <c r="J16" s="23">
        <f>H16*I16</f>
        <v>33253.919999999998</v>
      </c>
      <c r="K16" s="44"/>
      <c r="L16" s="9" t="s">
        <v>28</v>
      </c>
      <c r="M16" s="33">
        <v>100</v>
      </c>
      <c r="N16" s="9" t="s">
        <v>29</v>
      </c>
    </row>
    <row r="17" spans="1:14" ht="15" x14ac:dyDescent="0.2">
      <c r="A17" s="4"/>
      <c r="B17" s="13"/>
      <c r="C17" s="6"/>
      <c r="D17" s="6"/>
      <c r="E17" s="6"/>
      <c r="F17" s="35"/>
      <c r="G17" s="4"/>
      <c r="H17" s="4"/>
      <c r="I17" s="23"/>
      <c r="J17" s="23">
        <f>SUM(J15:J16)</f>
        <v>1304817.92</v>
      </c>
      <c r="K17" s="4"/>
      <c r="L17" s="9"/>
      <c r="M17" s="21"/>
      <c r="N17" s="13"/>
    </row>
    <row r="18" spans="1:14" ht="15" customHeight="1" x14ac:dyDescent="0.2">
      <c r="A18" s="63" t="s">
        <v>56</v>
      </c>
      <c r="B18" s="64"/>
      <c r="C18" s="64"/>
      <c r="D18" s="64"/>
      <c r="E18" s="64"/>
      <c r="F18" s="64"/>
      <c r="G18" s="64"/>
      <c r="H18" s="64"/>
      <c r="I18" s="65"/>
      <c r="J18" s="47">
        <f>J13+J17</f>
        <v>3801520.02</v>
      </c>
      <c r="K18" s="36"/>
      <c r="L18" s="29"/>
      <c r="M18" s="48"/>
      <c r="N18" s="38"/>
    </row>
    <row r="19" spans="1:14" x14ac:dyDescent="0.2">
      <c r="A19" s="49"/>
      <c r="B19" s="49"/>
      <c r="C19" s="50"/>
      <c r="D19" s="49"/>
      <c r="E19" s="50"/>
      <c r="F19" s="50"/>
      <c r="G19" s="49"/>
      <c r="H19" s="49"/>
      <c r="I19" s="51"/>
      <c r="J19" s="52"/>
      <c r="K19" s="49"/>
      <c r="L19" s="53"/>
      <c r="M19" s="49"/>
      <c r="N19" s="54"/>
    </row>
    <row r="20" spans="1:14" ht="27.75" customHeight="1" x14ac:dyDescent="0.2">
      <c r="A20" s="30"/>
      <c r="B20" s="30"/>
      <c r="C20" s="58" t="s">
        <v>23</v>
      </c>
      <c r="D20" s="58"/>
      <c r="E20" s="58"/>
      <c r="F20" s="58"/>
      <c r="G20" s="58"/>
      <c r="H20" s="30"/>
      <c r="I20" s="39"/>
      <c r="J20" s="40"/>
      <c r="K20" s="30"/>
      <c r="L20" s="41"/>
      <c r="M20" s="30"/>
      <c r="N20" s="42"/>
    </row>
    <row r="21" spans="1:14" ht="36" customHeight="1" x14ac:dyDescent="0.2">
      <c r="A21" s="30"/>
      <c r="B21" s="30"/>
      <c r="C21" s="58" t="s">
        <v>24</v>
      </c>
      <c r="D21" s="58"/>
      <c r="E21" s="58"/>
      <c r="F21" s="58"/>
      <c r="G21" s="58"/>
      <c r="H21" s="30"/>
      <c r="I21" s="39"/>
      <c r="J21" s="40"/>
      <c r="K21" s="30"/>
      <c r="L21" s="41"/>
      <c r="M21" s="30"/>
      <c r="N21" s="42"/>
    </row>
    <row r="22" spans="1:14" x14ac:dyDescent="0.2">
      <c r="A22" s="42"/>
      <c r="B22" s="30"/>
      <c r="C22" s="31"/>
      <c r="D22" s="30"/>
      <c r="E22" s="31"/>
      <c r="F22" s="31"/>
      <c r="G22" s="30"/>
      <c r="H22" s="30"/>
      <c r="I22" s="39"/>
      <c r="J22" s="40"/>
      <c r="K22" s="30"/>
      <c r="L22" s="41"/>
      <c r="M22" s="30"/>
      <c r="N22" s="42"/>
    </row>
    <row r="23" spans="1:14" x14ac:dyDescent="0.2">
      <c r="A23" s="30"/>
      <c r="B23" s="30"/>
      <c r="C23" s="31"/>
      <c r="D23" s="30"/>
      <c r="E23" s="31"/>
      <c r="F23" s="31"/>
      <c r="G23" s="30"/>
      <c r="H23" s="30"/>
      <c r="I23" s="39"/>
      <c r="J23" s="40"/>
      <c r="K23" s="30"/>
      <c r="L23" s="41"/>
      <c r="M23" s="30"/>
      <c r="N23" s="42"/>
    </row>
    <row r="24" spans="1:14" x14ac:dyDescent="0.2">
      <c r="A24" s="5"/>
      <c r="B24" s="5"/>
      <c r="C24" s="17"/>
      <c r="D24" s="5"/>
      <c r="E24" s="17"/>
      <c r="F24" s="5"/>
      <c r="G24" s="5"/>
      <c r="H24" s="5"/>
      <c r="I24" s="5"/>
      <c r="J24" s="5"/>
      <c r="K24" s="5"/>
      <c r="L24" s="5"/>
      <c r="M24" s="5"/>
    </row>
    <row r="25" spans="1:14" x14ac:dyDescent="0.2">
      <c r="A25" s="5"/>
      <c r="B25" s="5"/>
      <c r="C25" s="17"/>
      <c r="D25" s="5"/>
      <c r="E25" s="17"/>
      <c r="F25" s="5"/>
      <c r="G25" s="5"/>
      <c r="H25" s="5"/>
      <c r="I25" s="5"/>
      <c r="J25" s="5"/>
      <c r="K25" s="5"/>
      <c r="L25" s="5"/>
      <c r="M25" s="5"/>
    </row>
    <row r="26" spans="1:14" x14ac:dyDescent="0.2">
      <c r="A26" s="5"/>
      <c r="B26" s="5"/>
      <c r="C26" s="17"/>
      <c r="D26" s="5"/>
      <c r="E26" s="17"/>
      <c r="F26" s="5"/>
      <c r="G26" s="5"/>
      <c r="H26" s="5"/>
      <c r="I26" s="5"/>
      <c r="J26" s="5"/>
      <c r="K26" s="5"/>
      <c r="L26" s="5"/>
      <c r="M26" s="5"/>
    </row>
    <row r="27" spans="1:14" x14ac:dyDescent="0.2">
      <c r="A27" s="5"/>
      <c r="B27" s="5"/>
      <c r="C27" s="17"/>
      <c r="D27" s="5"/>
      <c r="E27" s="17"/>
      <c r="F27" s="5"/>
      <c r="G27" s="5"/>
      <c r="H27" s="5"/>
      <c r="I27" s="5"/>
      <c r="J27" s="5"/>
      <c r="K27" s="5"/>
      <c r="L27" s="5"/>
      <c r="M27" s="5"/>
    </row>
    <row r="28" spans="1:14" x14ac:dyDescent="0.2">
      <c r="A28" s="5"/>
      <c r="B28" s="5"/>
      <c r="C28" s="17"/>
      <c r="D28" s="5"/>
      <c r="E28" s="17"/>
      <c r="F28" s="5"/>
      <c r="G28" s="5"/>
      <c r="H28" s="5"/>
      <c r="I28" s="5"/>
      <c r="J28" s="5"/>
      <c r="K28" s="5"/>
      <c r="L28" s="5"/>
      <c r="M28" s="5"/>
    </row>
    <row r="29" spans="1:14" x14ac:dyDescent="0.2">
      <c r="A29" s="5"/>
      <c r="B29" s="5"/>
      <c r="C29" s="17"/>
      <c r="D29" s="5"/>
      <c r="E29" s="17"/>
      <c r="F29" s="5"/>
      <c r="G29" s="5"/>
      <c r="H29" s="5"/>
      <c r="I29" s="5"/>
      <c r="J29" s="5"/>
      <c r="K29" s="5"/>
      <c r="L29" s="5"/>
      <c r="M29" s="5"/>
    </row>
    <row r="30" spans="1:14" x14ac:dyDescent="0.2">
      <c r="A30" s="5"/>
      <c r="B30" s="5"/>
      <c r="C30" s="17"/>
      <c r="D30" s="5"/>
      <c r="E30" s="17"/>
      <c r="F30" s="5"/>
      <c r="G30" s="5"/>
      <c r="H30" s="5"/>
      <c r="I30" s="5"/>
      <c r="J30" s="5"/>
      <c r="K30" s="5"/>
      <c r="L30" s="5"/>
      <c r="M30" s="5"/>
    </row>
    <row r="31" spans="1:14" x14ac:dyDescent="0.2">
      <c r="A31" s="5"/>
      <c r="B31" s="5"/>
      <c r="C31" s="17"/>
      <c r="D31" s="5"/>
      <c r="E31" s="17"/>
      <c r="F31" s="5"/>
      <c r="G31" s="5"/>
      <c r="H31" s="5"/>
      <c r="I31" s="5"/>
      <c r="J31" s="5"/>
      <c r="K31" s="5"/>
      <c r="L31" s="5"/>
      <c r="M31" s="5"/>
    </row>
    <row r="32" spans="1:14" x14ac:dyDescent="0.2">
      <c r="A32" s="5"/>
      <c r="B32" s="5"/>
      <c r="C32" s="17"/>
      <c r="D32" s="5"/>
      <c r="E32" s="17"/>
      <c r="F32" s="5"/>
      <c r="G32" s="5"/>
      <c r="H32" s="5"/>
      <c r="I32" s="5"/>
      <c r="J32" s="5"/>
      <c r="K32" s="5"/>
      <c r="L32" s="5"/>
      <c r="M32" s="5"/>
    </row>
    <row r="33" spans="1:13" x14ac:dyDescent="0.2">
      <c r="A33" s="5"/>
      <c r="B33" s="5"/>
      <c r="C33" s="17"/>
      <c r="D33" s="5"/>
      <c r="E33" s="17"/>
      <c r="F33" s="5"/>
      <c r="G33" s="5"/>
      <c r="H33" s="5"/>
      <c r="I33" s="5"/>
      <c r="J33" s="5"/>
      <c r="K33" s="5"/>
      <c r="L33" s="5"/>
      <c r="M33" s="5"/>
    </row>
    <row r="34" spans="1:13" x14ac:dyDescent="0.2">
      <c r="A34" s="5"/>
      <c r="B34" s="5"/>
      <c r="C34" s="17"/>
      <c r="D34" s="5"/>
      <c r="E34" s="17"/>
      <c r="F34" s="5"/>
      <c r="G34" s="5"/>
      <c r="H34" s="5"/>
      <c r="I34" s="5"/>
      <c r="J34" s="5"/>
      <c r="K34" s="5"/>
      <c r="L34" s="5"/>
      <c r="M34" s="5"/>
    </row>
    <row r="35" spans="1:13" x14ac:dyDescent="0.2">
      <c r="A35" s="5"/>
      <c r="B35" s="5"/>
      <c r="C35" s="17"/>
      <c r="D35" s="5"/>
      <c r="E35" s="17"/>
      <c r="F35" s="5"/>
      <c r="G35" s="5"/>
      <c r="H35" s="5"/>
      <c r="I35" s="5"/>
      <c r="J35" s="5"/>
      <c r="K35" s="5"/>
      <c r="L35" s="5"/>
      <c r="M35" s="5"/>
    </row>
    <row r="36" spans="1:13" x14ac:dyDescent="0.2">
      <c r="A36" s="5"/>
      <c r="B36" s="5"/>
      <c r="C36" s="17"/>
      <c r="D36" s="5"/>
      <c r="E36" s="17"/>
      <c r="F36" s="5"/>
      <c r="G36" s="5"/>
      <c r="H36" s="5"/>
      <c r="I36" s="5"/>
      <c r="J36" s="5"/>
      <c r="K36" s="5"/>
      <c r="L36" s="5"/>
      <c r="M36" s="5"/>
    </row>
    <row r="37" spans="1:13" x14ac:dyDescent="0.2">
      <c r="A37" s="5"/>
      <c r="B37" s="5"/>
      <c r="C37" s="17"/>
      <c r="D37" s="5"/>
      <c r="E37" s="17"/>
      <c r="F37" s="5"/>
      <c r="G37" s="5"/>
      <c r="H37" s="5"/>
      <c r="I37" s="5"/>
      <c r="J37" s="5"/>
      <c r="K37" s="5"/>
      <c r="L37" s="5"/>
      <c r="M37" s="5"/>
    </row>
    <row r="38" spans="1:13" x14ac:dyDescent="0.2">
      <c r="A38" s="5"/>
      <c r="B38" s="5"/>
      <c r="C38" s="17"/>
      <c r="D38" s="5"/>
      <c r="E38" s="17"/>
      <c r="F38" s="5"/>
      <c r="G38" s="5"/>
      <c r="H38" s="5"/>
      <c r="I38" s="5"/>
      <c r="J38" s="5"/>
      <c r="K38" s="5"/>
      <c r="L38" s="5"/>
      <c r="M38" s="5"/>
    </row>
    <row r="39" spans="1:13" x14ac:dyDescent="0.2">
      <c r="A39" s="5"/>
      <c r="B39" s="5"/>
      <c r="C39" s="17"/>
      <c r="D39" s="5"/>
      <c r="E39" s="17"/>
      <c r="F39" s="5"/>
      <c r="G39" s="5"/>
      <c r="H39" s="5"/>
      <c r="I39" s="5"/>
      <c r="J39" s="5"/>
      <c r="K39" s="5"/>
      <c r="L39" s="5"/>
      <c r="M39" s="5"/>
    </row>
    <row r="40" spans="1:13" x14ac:dyDescent="0.2">
      <c r="A40" s="5"/>
      <c r="B40" s="5"/>
      <c r="C40" s="17"/>
      <c r="D40" s="5"/>
      <c r="E40" s="17"/>
      <c r="F40" s="5"/>
      <c r="G40" s="5"/>
      <c r="H40" s="5"/>
      <c r="I40" s="5"/>
      <c r="J40" s="5"/>
      <c r="K40" s="5"/>
      <c r="L40" s="5"/>
      <c r="M40" s="5"/>
    </row>
  </sheetData>
  <mergeCells count="6">
    <mergeCell ref="F5:F16"/>
    <mergeCell ref="C20:G20"/>
    <mergeCell ref="C21:G21"/>
    <mergeCell ref="A4:N4"/>
    <mergeCell ref="A1:N1"/>
    <mergeCell ref="A18:I18"/>
  </mergeCells>
  <pageMargins left="0.7" right="0.7" top="0.75" bottom="0.75" header="0.3" footer="0.3"/>
  <pageSetup paperSize="9" scale="45" orientation="landscape" r:id="rId1"/>
  <rowBreaks count="1" manualBreakCount="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view="pageBreakPreview" topLeftCell="A13" zoomScale="85" zoomScaleNormal="100" zoomScaleSheetLayoutView="85" workbookViewId="0">
      <selection activeCell="F38" sqref="F38"/>
    </sheetView>
  </sheetViews>
  <sheetFormatPr defaultColWidth="9.140625" defaultRowHeight="12.75" x14ac:dyDescent="0.2"/>
  <cols>
    <col min="1" max="1" width="5.140625" style="10" customWidth="1"/>
    <col min="2" max="2" width="7.7109375" style="10" customWidth="1"/>
    <col min="3" max="3" width="22.85546875" style="25" customWidth="1"/>
    <col min="4" max="4" width="30.42578125" style="10" customWidth="1"/>
    <col min="5" max="5" width="13.42578125" style="15" customWidth="1"/>
    <col min="6" max="6" width="18.28515625" style="10" customWidth="1"/>
    <col min="7" max="7" width="9" style="10" customWidth="1"/>
    <col min="8" max="8" width="9.140625" style="10" customWidth="1"/>
    <col min="9" max="9" width="16.28515625" style="10" customWidth="1"/>
    <col min="10" max="10" width="18" style="10" customWidth="1"/>
    <col min="11" max="11" width="18.5703125" style="10" customWidth="1"/>
    <col min="12" max="12" width="19.7109375" style="10" customWidth="1"/>
    <col min="13" max="13" width="15" style="10" customWidth="1"/>
    <col min="14" max="14" width="19" style="10" customWidth="1"/>
    <col min="15" max="16384" width="9.140625" style="10"/>
  </cols>
  <sheetData>
    <row r="1" spans="1:21" ht="33.75" customHeight="1" thickBot="1" x14ac:dyDescent="0.25">
      <c r="A1" s="66" t="s">
        <v>83</v>
      </c>
      <c r="B1" s="67"/>
      <c r="C1" s="67"/>
      <c r="D1" s="67"/>
      <c r="E1" s="67"/>
      <c r="F1" s="67"/>
      <c r="G1" s="67"/>
      <c r="H1" s="67"/>
      <c r="I1" s="67"/>
      <c r="J1" s="67"/>
      <c r="K1" s="67"/>
      <c r="L1" s="67"/>
      <c r="M1" s="67"/>
      <c r="N1" s="67"/>
    </row>
    <row r="2" spans="1:21" ht="114.75" customHeight="1" thickBot="1" x14ac:dyDescent="0.25">
      <c r="A2" s="1" t="s">
        <v>0</v>
      </c>
      <c r="B2" s="2" t="s">
        <v>1</v>
      </c>
      <c r="C2" s="2" t="s">
        <v>14</v>
      </c>
      <c r="D2" s="2" t="s">
        <v>6</v>
      </c>
      <c r="E2" s="2" t="s">
        <v>2</v>
      </c>
      <c r="F2" s="2" t="s">
        <v>12</v>
      </c>
      <c r="G2" s="2" t="s">
        <v>3</v>
      </c>
      <c r="H2" s="2" t="s">
        <v>4</v>
      </c>
      <c r="I2" s="2" t="s">
        <v>9</v>
      </c>
      <c r="J2" s="2" t="s">
        <v>10</v>
      </c>
      <c r="K2" s="2" t="s">
        <v>5</v>
      </c>
      <c r="L2" s="2" t="s">
        <v>11</v>
      </c>
      <c r="M2" s="55" t="s">
        <v>8</v>
      </c>
      <c r="N2" s="2" t="s">
        <v>13</v>
      </c>
      <c r="O2" s="11"/>
      <c r="P2" s="11"/>
      <c r="Q2" s="11"/>
      <c r="R2" s="11"/>
      <c r="S2" s="11"/>
      <c r="T2" s="11"/>
      <c r="U2" s="11"/>
    </row>
    <row r="3" spans="1:21" x14ac:dyDescent="0.2">
      <c r="A3" s="3">
        <v>1</v>
      </c>
      <c r="B3" s="3">
        <v>2</v>
      </c>
      <c r="C3" s="16">
        <v>3</v>
      </c>
      <c r="D3" s="20">
        <v>4</v>
      </c>
      <c r="E3" s="43">
        <v>5</v>
      </c>
      <c r="F3" s="3"/>
      <c r="G3" s="3">
        <v>6</v>
      </c>
      <c r="H3" s="3">
        <v>7</v>
      </c>
      <c r="I3" s="3">
        <v>8</v>
      </c>
      <c r="J3" s="3">
        <v>9</v>
      </c>
      <c r="K3" s="3">
        <v>10</v>
      </c>
      <c r="L3" s="3">
        <v>11</v>
      </c>
      <c r="M3" s="22">
        <v>12</v>
      </c>
      <c r="N3" s="7">
        <v>13</v>
      </c>
    </row>
    <row r="4" spans="1:21" s="12" customFormat="1" x14ac:dyDescent="0.2">
      <c r="A4" s="68" t="s">
        <v>62</v>
      </c>
      <c r="B4" s="69"/>
      <c r="C4" s="69"/>
      <c r="D4" s="69"/>
      <c r="E4" s="69"/>
      <c r="F4" s="69"/>
      <c r="G4" s="69"/>
      <c r="H4" s="69"/>
      <c r="I4" s="69"/>
      <c r="J4" s="69"/>
      <c r="K4" s="69"/>
      <c r="L4" s="69"/>
      <c r="M4" s="69"/>
      <c r="N4" s="70"/>
    </row>
    <row r="5" spans="1:21" s="12" customFormat="1" ht="63.75" x14ac:dyDescent="0.2">
      <c r="A5" s="4">
        <v>1</v>
      </c>
      <c r="B5" s="28" t="s">
        <v>53</v>
      </c>
      <c r="C5" s="6" t="s">
        <v>60</v>
      </c>
      <c r="D5" s="6" t="s">
        <v>61</v>
      </c>
      <c r="E5" s="6" t="s">
        <v>25</v>
      </c>
      <c r="F5" s="57" t="s">
        <v>84</v>
      </c>
      <c r="G5" s="6" t="s">
        <v>86</v>
      </c>
      <c r="H5" s="4">
        <v>1</v>
      </c>
      <c r="I5" s="23">
        <v>507000</v>
      </c>
      <c r="J5" s="23">
        <f t="shared" ref="J5:J12" si="0">H5*I5</f>
        <v>507000</v>
      </c>
      <c r="K5" s="4" t="s">
        <v>55</v>
      </c>
      <c r="L5" s="9" t="s">
        <v>54</v>
      </c>
      <c r="M5" s="4">
        <v>100</v>
      </c>
      <c r="N5" s="9" t="s">
        <v>29</v>
      </c>
    </row>
    <row r="6" spans="1:21" s="12" customFormat="1" ht="89.25" x14ac:dyDescent="0.2">
      <c r="A6" s="4">
        <v>2</v>
      </c>
      <c r="B6" s="28" t="s">
        <v>53</v>
      </c>
      <c r="C6" s="6" t="s">
        <v>87</v>
      </c>
      <c r="D6" s="6" t="s">
        <v>91</v>
      </c>
      <c r="E6" s="6"/>
      <c r="F6" s="57"/>
      <c r="G6" s="6" t="s">
        <v>86</v>
      </c>
      <c r="H6" s="4">
        <v>1</v>
      </c>
      <c r="I6" s="23">
        <v>107702.1</v>
      </c>
      <c r="J6" s="23">
        <f t="shared" si="0"/>
        <v>107702.1</v>
      </c>
      <c r="K6" s="4" t="s">
        <v>55</v>
      </c>
      <c r="L6" s="9" t="s">
        <v>54</v>
      </c>
      <c r="M6" s="4">
        <v>100</v>
      </c>
      <c r="N6" s="9" t="s">
        <v>29</v>
      </c>
    </row>
    <row r="7" spans="1:21" s="12" customFormat="1" ht="76.5" x14ac:dyDescent="0.2">
      <c r="A7" s="4">
        <v>3</v>
      </c>
      <c r="B7" s="28" t="s">
        <v>53</v>
      </c>
      <c r="C7" s="6" t="s">
        <v>15</v>
      </c>
      <c r="D7" s="6" t="s">
        <v>92</v>
      </c>
      <c r="E7" s="4"/>
      <c r="F7" s="57"/>
      <c r="G7" s="6" t="s">
        <v>86</v>
      </c>
      <c r="H7" s="4">
        <v>1</v>
      </c>
      <c r="I7" s="23">
        <v>240000</v>
      </c>
      <c r="J7" s="23">
        <f t="shared" si="0"/>
        <v>240000</v>
      </c>
      <c r="K7" s="4" t="s">
        <v>55</v>
      </c>
      <c r="L7" s="9" t="s">
        <v>54</v>
      </c>
      <c r="M7" s="4">
        <v>100</v>
      </c>
      <c r="N7" s="9" t="s">
        <v>29</v>
      </c>
    </row>
    <row r="8" spans="1:21" s="12" customFormat="1" ht="89.25" x14ac:dyDescent="0.2">
      <c r="A8" s="4">
        <v>4</v>
      </c>
      <c r="B8" s="28" t="s">
        <v>53</v>
      </c>
      <c r="C8" s="6" t="s">
        <v>88</v>
      </c>
      <c r="D8" s="6" t="s">
        <v>93</v>
      </c>
      <c r="E8" s="6" t="s">
        <v>25</v>
      </c>
      <c r="F8" s="57"/>
      <c r="G8" s="6" t="s">
        <v>86</v>
      </c>
      <c r="H8" s="4">
        <v>1</v>
      </c>
      <c r="I8" s="23">
        <v>180000</v>
      </c>
      <c r="J8" s="23">
        <f t="shared" si="0"/>
        <v>180000</v>
      </c>
      <c r="K8" s="4" t="s">
        <v>55</v>
      </c>
      <c r="L8" s="9" t="s">
        <v>54</v>
      </c>
      <c r="M8" s="4">
        <v>100</v>
      </c>
      <c r="N8" s="9" t="s">
        <v>29</v>
      </c>
    </row>
    <row r="9" spans="1:21" s="12" customFormat="1" ht="293.25" x14ac:dyDescent="0.2">
      <c r="A9" s="4">
        <v>5</v>
      </c>
      <c r="B9" s="28" t="s">
        <v>53</v>
      </c>
      <c r="C9" s="6" t="s">
        <v>89</v>
      </c>
      <c r="D9" s="6" t="s">
        <v>90</v>
      </c>
      <c r="E9" s="6" t="s">
        <v>26</v>
      </c>
      <c r="F9" s="57"/>
      <c r="G9" s="6" t="s">
        <v>86</v>
      </c>
      <c r="H9" s="4">
        <v>2</v>
      </c>
      <c r="I9" s="23">
        <v>220000</v>
      </c>
      <c r="J9" s="23">
        <f t="shared" si="0"/>
        <v>440000</v>
      </c>
      <c r="K9" s="4" t="s">
        <v>55</v>
      </c>
      <c r="L9" s="9" t="s">
        <v>54</v>
      </c>
      <c r="M9" s="4">
        <v>100</v>
      </c>
      <c r="N9" s="9" t="s">
        <v>29</v>
      </c>
    </row>
    <row r="10" spans="1:21" s="12" customFormat="1" ht="89.25" x14ac:dyDescent="0.2">
      <c r="A10" s="4">
        <v>6</v>
      </c>
      <c r="B10" s="28" t="s">
        <v>53</v>
      </c>
      <c r="C10" s="6" t="s">
        <v>16</v>
      </c>
      <c r="D10" s="6" t="s">
        <v>21</v>
      </c>
      <c r="E10" s="4"/>
      <c r="F10" s="57"/>
      <c r="G10" s="6" t="s">
        <v>86</v>
      </c>
      <c r="H10" s="4">
        <v>1</v>
      </c>
      <c r="I10" s="23">
        <v>312000</v>
      </c>
      <c r="J10" s="23">
        <f t="shared" si="0"/>
        <v>312000</v>
      </c>
      <c r="K10" s="4" t="s">
        <v>55</v>
      </c>
      <c r="L10" s="9" t="s">
        <v>54</v>
      </c>
      <c r="M10" s="4">
        <v>100</v>
      </c>
      <c r="N10" s="9" t="s">
        <v>29</v>
      </c>
    </row>
    <row r="11" spans="1:21" s="12" customFormat="1" ht="114.75" x14ac:dyDescent="0.2">
      <c r="A11" s="4">
        <v>7</v>
      </c>
      <c r="B11" s="28" t="s">
        <v>53</v>
      </c>
      <c r="C11" s="6" t="s">
        <v>17</v>
      </c>
      <c r="D11" s="6" t="s">
        <v>19</v>
      </c>
      <c r="E11" s="4"/>
      <c r="F11" s="57"/>
      <c r="G11" s="6" t="s">
        <v>86</v>
      </c>
      <c r="H11" s="4">
        <v>1</v>
      </c>
      <c r="I11" s="23">
        <v>290000</v>
      </c>
      <c r="J11" s="23">
        <f t="shared" si="0"/>
        <v>290000</v>
      </c>
      <c r="K11" s="4" t="s">
        <v>55</v>
      </c>
      <c r="L11" s="9" t="s">
        <v>54</v>
      </c>
      <c r="M11" s="4">
        <v>100</v>
      </c>
      <c r="N11" s="9" t="s">
        <v>29</v>
      </c>
    </row>
    <row r="12" spans="1:21" s="11" customFormat="1" ht="114.75" x14ac:dyDescent="0.25">
      <c r="A12" s="4">
        <v>8</v>
      </c>
      <c r="B12" s="28" t="s">
        <v>53</v>
      </c>
      <c r="C12" s="6" t="s">
        <v>18</v>
      </c>
      <c r="D12" s="6" t="s">
        <v>20</v>
      </c>
      <c r="E12" s="4"/>
      <c r="F12" s="57"/>
      <c r="G12" s="6" t="s">
        <v>85</v>
      </c>
      <c r="H12" s="4">
        <v>2</v>
      </c>
      <c r="I12" s="23">
        <v>210000</v>
      </c>
      <c r="J12" s="23">
        <f t="shared" si="0"/>
        <v>420000</v>
      </c>
      <c r="K12" s="4"/>
      <c r="L12" s="9" t="s">
        <v>54</v>
      </c>
      <c r="M12" s="4">
        <v>100</v>
      </c>
      <c r="N12" s="9" t="s">
        <v>29</v>
      </c>
    </row>
    <row r="13" spans="1:21" s="12" customFormat="1" ht="15" x14ac:dyDescent="0.2">
      <c r="A13" s="7"/>
      <c r="B13" s="28"/>
      <c r="C13" s="9"/>
      <c r="D13" s="6"/>
      <c r="E13" s="6"/>
      <c r="F13" s="57"/>
      <c r="G13" s="9"/>
      <c r="H13" s="18"/>
      <c r="I13" s="34"/>
      <c r="J13" s="23">
        <f>SUM(J5:J12)</f>
        <v>2496702.1</v>
      </c>
      <c r="K13" s="7"/>
      <c r="L13" s="9"/>
      <c r="M13" s="4"/>
      <c r="N13" s="32"/>
    </row>
    <row r="14" spans="1:21" s="12" customFormat="1" x14ac:dyDescent="0.2">
      <c r="A14" s="7">
        <v>2</v>
      </c>
      <c r="B14" s="7" t="s">
        <v>7</v>
      </c>
      <c r="C14" s="8"/>
      <c r="D14" s="4"/>
      <c r="E14" s="6"/>
      <c r="F14" s="57"/>
      <c r="G14" s="7"/>
      <c r="H14" s="7"/>
      <c r="I14" s="19"/>
      <c r="J14" s="19"/>
      <c r="K14" s="7"/>
      <c r="L14" s="9"/>
      <c r="M14" s="4"/>
      <c r="N14" s="14"/>
    </row>
    <row r="15" spans="1:21" ht="38.25" x14ac:dyDescent="0.2">
      <c r="A15" s="4">
        <v>9</v>
      </c>
      <c r="B15" s="6" t="s">
        <v>7</v>
      </c>
      <c r="C15" s="6" t="s">
        <v>59</v>
      </c>
      <c r="D15" s="6" t="s">
        <v>58</v>
      </c>
      <c r="E15" s="6"/>
      <c r="F15" s="57"/>
      <c r="G15" s="6" t="s">
        <v>7</v>
      </c>
      <c r="H15" s="4">
        <v>1</v>
      </c>
      <c r="I15" s="23">
        <v>1271564</v>
      </c>
      <c r="J15" s="23">
        <f>H15*I15</f>
        <v>1271564</v>
      </c>
      <c r="K15" s="4"/>
      <c r="L15" s="9" t="s">
        <v>54</v>
      </c>
      <c r="M15" s="33">
        <v>100</v>
      </c>
      <c r="N15" s="9" t="s">
        <v>29</v>
      </c>
    </row>
    <row r="16" spans="1:21" ht="114.75" x14ac:dyDescent="0.2">
      <c r="A16" s="4">
        <v>10</v>
      </c>
      <c r="B16" s="6" t="s">
        <v>7</v>
      </c>
      <c r="C16" s="6" t="s">
        <v>57</v>
      </c>
      <c r="D16" s="6" t="s">
        <v>57</v>
      </c>
      <c r="E16" s="6"/>
      <c r="F16" s="57"/>
      <c r="G16" s="6" t="s">
        <v>7</v>
      </c>
      <c r="H16" s="4">
        <v>1</v>
      </c>
      <c r="I16" s="23">
        <v>33253.919999999998</v>
      </c>
      <c r="J16" s="23">
        <f>H16*I16</f>
        <v>33253.919999999998</v>
      </c>
      <c r="K16" s="4"/>
      <c r="L16" s="9" t="s">
        <v>54</v>
      </c>
      <c r="M16" s="33">
        <v>100</v>
      </c>
      <c r="N16" s="9" t="s">
        <v>29</v>
      </c>
    </row>
    <row r="17" spans="1:14" ht="15" x14ac:dyDescent="0.2">
      <c r="A17" s="4"/>
      <c r="B17" s="13"/>
      <c r="C17" s="6"/>
      <c r="D17" s="6"/>
      <c r="E17" s="6"/>
      <c r="F17" s="35"/>
      <c r="G17" s="4"/>
      <c r="H17" s="4"/>
      <c r="I17" s="23"/>
      <c r="J17" s="23">
        <f>SUM(J15:J16)</f>
        <v>1304817.92</v>
      </c>
      <c r="K17" s="4"/>
      <c r="L17" s="9"/>
      <c r="M17" s="21"/>
      <c r="N17" s="13"/>
    </row>
    <row r="18" spans="1:14" ht="15" x14ac:dyDescent="0.2">
      <c r="A18" s="36"/>
      <c r="B18" s="38"/>
      <c r="C18" s="37"/>
      <c r="D18" s="37"/>
      <c r="E18" s="37"/>
      <c r="F18" s="45"/>
      <c r="G18" s="36"/>
      <c r="H18" s="36"/>
      <c r="I18" s="46"/>
      <c r="J18" s="47">
        <f>J17+J13</f>
        <v>3801520.02</v>
      </c>
      <c r="K18" s="36"/>
      <c r="L18" s="29"/>
      <c r="M18" s="48"/>
      <c r="N18" s="38"/>
    </row>
    <row r="19" spans="1:14" x14ac:dyDescent="0.2">
      <c r="A19" s="49"/>
      <c r="B19" s="49"/>
      <c r="C19" s="50"/>
      <c r="D19" s="49"/>
      <c r="E19" s="50"/>
      <c r="F19" s="50"/>
      <c r="G19" s="49"/>
      <c r="H19" s="49"/>
      <c r="I19" s="51"/>
      <c r="J19" s="52"/>
      <c r="K19" s="49"/>
      <c r="L19" s="53"/>
      <c r="M19" s="49"/>
      <c r="N19" s="54"/>
    </row>
    <row r="20" spans="1:14" ht="27.75" customHeight="1" x14ac:dyDescent="0.2">
      <c r="A20" s="30"/>
      <c r="B20" s="30"/>
      <c r="C20" s="58"/>
      <c r="D20" s="58"/>
      <c r="E20" s="58"/>
      <c r="F20" s="58"/>
      <c r="G20" s="58"/>
      <c r="H20" s="30"/>
      <c r="I20" s="39"/>
      <c r="J20" s="40"/>
      <c r="K20" s="30"/>
      <c r="L20" s="41"/>
      <c r="M20" s="30"/>
      <c r="N20" s="42"/>
    </row>
    <row r="21" spans="1:14" ht="36" customHeight="1" x14ac:dyDescent="0.2">
      <c r="A21" s="30"/>
      <c r="B21" s="30"/>
      <c r="C21" s="58"/>
      <c r="D21" s="58"/>
      <c r="E21" s="58"/>
      <c r="F21" s="58"/>
      <c r="G21" s="58"/>
      <c r="H21" s="30"/>
      <c r="I21" s="39"/>
      <c r="J21" s="40"/>
      <c r="K21" s="30"/>
      <c r="L21" s="41"/>
      <c r="M21" s="30"/>
      <c r="N21" s="42"/>
    </row>
    <row r="22" spans="1:14" x14ac:dyDescent="0.2">
      <c r="A22" s="42"/>
      <c r="B22" s="30"/>
      <c r="C22" s="31"/>
      <c r="D22" s="30"/>
      <c r="E22" s="31"/>
      <c r="F22" s="31"/>
      <c r="G22" s="30"/>
      <c r="H22" s="30"/>
      <c r="I22" s="39"/>
      <c r="J22" s="40"/>
      <c r="K22" s="30"/>
      <c r="L22" s="41"/>
      <c r="M22" s="30"/>
      <c r="N22" s="42"/>
    </row>
    <row r="23" spans="1:14" x14ac:dyDescent="0.2">
      <c r="A23" s="30"/>
      <c r="B23" s="30"/>
      <c r="C23" s="31"/>
      <c r="D23" s="30"/>
      <c r="E23" s="31"/>
      <c r="F23" s="31"/>
      <c r="G23" s="30"/>
      <c r="H23" s="30"/>
      <c r="I23" s="39"/>
      <c r="J23" s="40"/>
      <c r="K23" s="30"/>
      <c r="L23" s="41"/>
      <c r="M23" s="30"/>
      <c r="N23" s="42"/>
    </row>
    <row r="24" spans="1:14" x14ac:dyDescent="0.2">
      <c r="A24" s="5"/>
      <c r="B24" s="5"/>
      <c r="C24" s="17"/>
      <c r="D24" s="5"/>
      <c r="E24" s="17"/>
      <c r="F24" s="5"/>
      <c r="G24" s="5"/>
      <c r="H24" s="5"/>
      <c r="I24" s="5"/>
      <c r="J24" s="5"/>
      <c r="K24" s="5"/>
      <c r="L24" s="5"/>
      <c r="M24" s="5"/>
    </row>
    <row r="25" spans="1:14" x14ac:dyDescent="0.2">
      <c r="A25" s="5"/>
      <c r="B25" s="5"/>
      <c r="C25" s="17"/>
      <c r="D25" s="5"/>
      <c r="E25" s="17"/>
      <c r="F25" s="5"/>
      <c r="G25" s="5"/>
      <c r="H25" s="5"/>
      <c r="I25" s="5"/>
      <c r="J25" s="5"/>
      <c r="K25" s="5"/>
      <c r="L25" s="5"/>
      <c r="M25" s="5"/>
    </row>
    <row r="26" spans="1:14" x14ac:dyDescent="0.2">
      <c r="A26" s="5"/>
      <c r="B26" s="5"/>
      <c r="C26" s="17"/>
      <c r="D26" s="5"/>
      <c r="E26" s="17"/>
      <c r="F26" s="5"/>
      <c r="G26" s="5"/>
      <c r="H26" s="5"/>
      <c r="I26" s="5"/>
      <c r="J26" s="5"/>
      <c r="K26" s="5"/>
      <c r="L26" s="5"/>
      <c r="M26" s="5"/>
    </row>
    <row r="27" spans="1:14" x14ac:dyDescent="0.2">
      <c r="A27" s="5"/>
      <c r="B27" s="5"/>
      <c r="C27" s="17"/>
      <c r="D27" s="5"/>
      <c r="E27" s="17"/>
      <c r="F27" s="5"/>
      <c r="G27" s="5"/>
      <c r="H27" s="5"/>
      <c r="I27" s="5"/>
      <c r="J27" s="5"/>
      <c r="K27" s="5"/>
      <c r="L27" s="5"/>
      <c r="M27" s="5"/>
    </row>
    <row r="28" spans="1:14" x14ac:dyDescent="0.2">
      <c r="A28" s="5"/>
      <c r="B28" s="5"/>
      <c r="C28" s="17"/>
      <c r="D28" s="5"/>
      <c r="E28" s="17"/>
      <c r="F28" s="5"/>
      <c r="G28" s="5"/>
      <c r="H28" s="5"/>
      <c r="I28" s="5"/>
      <c r="J28" s="5"/>
      <c r="K28" s="5"/>
      <c r="L28" s="5"/>
      <c r="M28" s="5"/>
    </row>
    <row r="29" spans="1:14" x14ac:dyDescent="0.2">
      <c r="A29" s="5"/>
      <c r="B29" s="5"/>
      <c r="C29" s="17"/>
      <c r="D29" s="5"/>
      <c r="E29" s="17"/>
      <c r="F29" s="5"/>
      <c r="G29" s="5"/>
      <c r="H29" s="5"/>
      <c r="I29" s="5"/>
      <c r="J29" s="5"/>
      <c r="K29" s="5"/>
      <c r="L29" s="5"/>
      <c r="M29" s="5"/>
    </row>
    <row r="30" spans="1:14" x14ac:dyDescent="0.2">
      <c r="A30" s="5"/>
      <c r="B30" s="5"/>
      <c r="C30" s="17"/>
      <c r="D30" s="5"/>
      <c r="E30" s="17"/>
      <c r="F30" s="5"/>
      <c r="G30" s="5"/>
      <c r="H30" s="5"/>
      <c r="I30" s="5"/>
      <c r="J30" s="5"/>
      <c r="K30" s="5"/>
      <c r="L30" s="5"/>
      <c r="M30" s="5"/>
    </row>
    <row r="31" spans="1:14" x14ac:dyDescent="0.2">
      <c r="A31" s="5"/>
      <c r="B31" s="5"/>
      <c r="C31" s="17"/>
      <c r="D31" s="5"/>
      <c r="E31" s="17"/>
      <c r="F31" s="5"/>
      <c r="G31" s="5"/>
      <c r="H31" s="5"/>
      <c r="I31" s="5"/>
      <c r="J31" s="5"/>
      <c r="K31" s="5"/>
      <c r="L31" s="5"/>
      <c r="M31" s="5"/>
    </row>
    <row r="32" spans="1:14" x14ac:dyDescent="0.2">
      <c r="A32" s="5"/>
      <c r="B32" s="5"/>
      <c r="C32" s="17"/>
      <c r="D32" s="5"/>
      <c r="E32" s="17"/>
      <c r="F32" s="5"/>
      <c r="G32" s="5"/>
      <c r="H32" s="5"/>
      <c r="I32" s="5"/>
      <c r="J32" s="5"/>
      <c r="K32" s="5"/>
      <c r="L32" s="5"/>
      <c r="M32" s="5"/>
    </row>
    <row r="33" spans="1:13" x14ac:dyDescent="0.2">
      <c r="A33" s="5"/>
      <c r="B33" s="5"/>
      <c r="C33" s="17"/>
      <c r="D33" s="5"/>
      <c r="E33" s="17"/>
      <c r="F33" s="5"/>
      <c r="G33" s="5"/>
      <c r="H33" s="5"/>
      <c r="I33" s="5"/>
      <c r="J33" s="5"/>
      <c r="K33" s="5"/>
      <c r="L33" s="5"/>
      <c r="M33" s="5"/>
    </row>
    <row r="34" spans="1:13" x14ac:dyDescent="0.2">
      <c r="A34" s="5"/>
      <c r="B34" s="5"/>
      <c r="C34" s="17"/>
      <c r="D34" s="5"/>
      <c r="E34" s="17"/>
      <c r="F34" s="5"/>
      <c r="G34" s="5"/>
      <c r="H34" s="5"/>
      <c r="I34" s="5"/>
      <c r="J34" s="5"/>
      <c r="K34" s="5"/>
      <c r="L34" s="5"/>
      <c r="M34" s="5"/>
    </row>
    <row r="35" spans="1:13" x14ac:dyDescent="0.2">
      <c r="A35" s="5"/>
      <c r="B35" s="5"/>
      <c r="C35" s="17"/>
      <c r="D35" s="5"/>
      <c r="E35" s="17"/>
      <c r="F35" s="5"/>
      <c r="G35" s="5"/>
      <c r="H35" s="5"/>
      <c r="I35" s="5"/>
      <c r="J35" s="5"/>
      <c r="K35" s="5"/>
      <c r="L35" s="5"/>
      <c r="M35" s="5"/>
    </row>
    <row r="36" spans="1:13" x14ac:dyDescent="0.2">
      <c r="A36" s="5"/>
      <c r="B36" s="5"/>
      <c r="C36" s="17"/>
      <c r="D36" s="5"/>
      <c r="E36" s="17"/>
      <c r="F36" s="5"/>
      <c r="G36" s="5"/>
      <c r="H36" s="5"/>
      <c r="I36" s="5"/>
      <c r="J36" s="5"/>
      <c r="K36" s="5"/>
      <c r="L36" s="5"/>
      <c r="M36" s="5"/>
    </row>
    <row r="37" spans="1:13" x14ac:dyDescent="0.2">
      <c r="A37" s="5"/>
      <c r="B37" s="5"/>
      <c r="C37" s="17"/>
      <c r="D37" s="5"/>
      <c r="E37" s="17"/>
      <c r="F37" s="5"/>
      <c r="G37" s="5"/>
      <c r="H37" s="5"/>
      <c r="I37" s="5"/>
      <c r="J37" s="5"/>
      <c r="K37" s="5"/>
      <c r="L37" s="5"/>
      <c r="M37" s="5"/>
    </row>
    <row r="38" spans="1:13" x14ac:dyDescent="0.2">
      <c r="A38" s="5"/>
      <c r="B38" s="5"/>
      <c r="C38" s="17"/>
      <c r="D38" s="5"/>
      <c r="E38" s="17"/>
      <c r="F38" s="5"/>
      <c r="G38" s="5"/>
      <c r="H38" s="5"/>
      <c r="I38" s="5"/>
      <c r="J38" s="5"/>
      <c r="K38" s="5"/>
      <c r="L38" s="5"/>
      <c r="M38" s="5"/>
    </row>
    <row r="39" spans="1:13" x14ac:dyDescent="0.2">
      <c r="A39" s="5"/>
      <c r="B39" s="5"/>
      <c r="C39" s="17"/>
      <c r="D39" s="5"/>
      <c r="E39" s="17"/>
      <c r="F39" s="5"/>
      <c r="G39" s="5"/>
      <c r="H39" s="5"/>
      <c r="I39" s="5"/>
      <c r="J39" s="5"/>
      <c r="K39" s="5"/>
      <c r="L39" s="5"/>
      <c r="M39" s="5"/>
    </row>
    <row r="40" spans="1:13" x14ac:dyDescent="0.2">
      <c r="A40" s="5"/>
      <c r="B40" s="5"/>
      <c r="C40" s="17"/>
      <c r="D40" s="5"/>
      <c r="E40" s="17"/>
      <c r="F40" s="5"/>
      <c r="G40" s="5"/>
      <c r="H40" s="5"/>
      <c r="I40" s="5"/>
      <c r="J40" s="5"/>
      <c r="K40" s="5"/>
      <c r="L40" s="5"/>
      <c r="M40" s="5"/>
    </row>
  </sheetData>
  <mergeCells count="5">
    <mergeCell ref="F5:F16"/>
    <mergeCell ref="C20:G20"/>
    <mergeCell ref="C21:G21"/>
    <mergeCell ref="A1:N1"/>
    <mergeCell ref="A4:N4"/>
  </mergeCells>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Галиакпаров_ИББР_каз</vt:lpstr>
      <vt:lpstr>Галиакпаров_ИББР_рус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ZamDir</cp:lastModifiedBy>
  <cp:lastPrinted>2025-04-24T11:49:36Z</cp:lastPrinted>
  <dcterms:created xsi:type="dcterms:W3CDTF">2025-03-13T05:24:57Z</dcterms:created>
  <dcterms:modified xsi:type="dcterms:W3CDTF">2025-05-19T08:33:45Z</dcterms:modified>
</cp:coreProperties>
</file>