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amDir\Desktop\Закуп по проетам\для сайта\"/>
    </mc:Choice>
  </mc:AlternateContent>
  <bookViews>
    <workbookView xWindow="150" yWindow="165" windowWidth="31140" windowHeight="13815"/>
  </bookViews>
  <sheets>
    <sheet name="Галиакпаров_ИМББ_каз" sheetId="4" r:id="rId1"/>
    <sheet name="Галиакпаров_ИМББ_рус"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4" l="1"/>
  <c r="J23" i="4"/>
  <c r="J25" i="4" s="1"/>
  <c r="J20" i="4"/>
  <c r="J19" i="4"/>
  <c r="J18" i="4"/>
  <c r="J17" i="4"/>
  <c r="J16" i="4"/>
  <c r="J15" i="4"/>
  <c r="J14" i="4"/>
  <c r="J13" i="4"/>
  <c r="J12" i="4"/>
  <c r="J11" i="4"/>
  <c r="J10" i="4"/>
  <c r="J9" i="4"/>
  <c r="J8" i="4"/>
  <c r="J7" i="4"/>
  <c r="J6" i="4"/>
  <c r="J5" i="4"/>
  <c r="J21" i="4" s="1"/>
  <c r="J26" i="4" l="1"/>
  <c r="J9" i="1" l="1"/>
  <c r="J20" i="1"/>
  <c r="J19" i="1"/>
  <c r="J18" i="1"/>
  <c r="J17" i="1"/>
  <c r="J16" i="1"/>
  <c r="J15" i="1"/>
  <c r="J14" i="1"/>
  <c r="J13" i="1"/>
  <c r="J12" i="1"/>
  <c r="J11" i="1"/>
  <c r="J10" i="1"/>
  <c r="J8" i="1"/>
  <c r="J7" i="1"/>
  <c r="J6" i="1"/>
  <c r="J5" i="1"/>
  <c r="J21" i="1" s="1"/>
  <c r="J24" i="1"/>
  <c r="J23" i="1"/>
  <c r="J25" i="1" s="1"/>
  <c r="J26" i="1" l="1"/>
</calcChain>
</file>

<file path=xl/sharedStrings.xml><?xml version="1.0" encoding="utf-8"?>
<sst xmlns="http://schemas.openxmlformats.org/spreadsheetml/2006/main" count="286" uniqueCount="126">
  <si>
    <t>№</t>
  </si>
  <si>
    <t>Вид предмета
закупок
(на русском
языке)</t>
  </si>
  <si>
    <t>Дополнительная характеристика
(на русском языке)</t>
  </si>
  <si>
    <t>Единица
измерения
(на русском
языке)</t>
  </si>
  <si>
    <t xml:space="preserve">Количество, объём </t>
  </si>
  <si>
    <t>Срок поставки
товара,
выполнения работ,
оказания услуг (на
русском языке)</t>
  </si>
  <si>
    <t>Краткая характеристика (описание)
товаров, работ, услуг (на русском языке)</t>
  </si>
  <si>
    <t xml:space="preserve">Услуга </t>
  </si>
  <si>
    <t>Условия оплаты 50/50%, 30/70%, 70/30%, 100%</t>
  </si>
  <si>
    <t xml:space="preserve"> Цена за единицу, тенге c НДС</t>
  </si>
  <si>
    <t>Общая сумма,
планируемая для
закупа, тенге, c НДС</t>
  </si>
  <si>
    <t>Место поставки
товара,
выполнения работ,
оказания услуг (на
русском языке)</t>
  </si>
  <si>
    <t>Обоснование закупок товара,
выполнения работ,
оказания услуг (на
русском языке)</t>
  </si>
  <si>
    <t>Контактное лицо (ФИО, номер телефона, e-mail)</t>
  </si>
  <si>
    <t>Наименование закупаемых товаров,
работ, услуг (оригинальное название, диблирование на русском языке)</t>
  </si>
  <si>
    <t>наб.</t>
  </si>
  <si>
    <t>шт</t>
  </si>
  <si>
    <t>упак</t>
  </si>
  <si>
    <t>шт.</t>
  </si>
  <si>
    <t>№№ пп</t>
  </si>
  <si>
    <t>Бас директор ________________________________ К.О. Шарипов
                                     (қолы)</t>
  </si>
  <si>
    <t>Жоба басшысы: ______________________________ Н.Н. Галиакпаров
                                   (қолы)</t>
  </si>
  <si>
    <t xml:space="preserve"> </t>
  </si>
  <si>
    <t>Мақаланы жариялау. Публикация статьи.</t>
  </si>
  <si>
    <t>Алматы қ., Досмұхамедов  көш.,  86 үй.                                г. Алматы, ул.Досмухамедова, 86</t>
  </si>
  <si>
    <t xml:space="preserve">«Ауыл шаруашылығы дақылдарының өнімділігін арттыру мақсатында фитопатогендерді бақылаудың биотехнологиялық тәсілдерін әзірлеу»  BR21881942 ҒТБ бойыншамемлекеттік тапсырысты іске асыру шеңберінде биотехнология және молекулярлық генетика зертханасының 2025 жылы ғылыми зерттеулерге сатып алуы жоспарланған тауарлардың, жұмыстардың және қызметтердің тізбесі.     </t>
  </si>
  <si>
    <t>Перечень товаров, работ и услуг, планируемых к закупу для научных исследований в 2025 году лабораторией биотехнологии и молекулярной генетики в рамках выполнения государственного заказа по НТП  BR21881942 "Разработка биотехнологических подходов для контроля фитопатогенов с целью повышения продуктивности сельскохозяйственных культур".</t>
  </si>
  <si>
    <t>Рахатқызы Ақбота, bota425@mail.ru,
+7 775 051 6780</t>
  </si>
  <si>
    <t>Тамшуыр ұштары 0,1-ден 10 мкл-ге дейін. Наконечники для дозатора от  0,1 до 10 мкл</t>
  </si>
  <si>
    <t>20-дан 30-ға дейінгі нуклеотидтер, 50 нМ, MOPS тазарту реттілігі бойынша арнайы олигонуклеотидтер.                                         Олигонуклеотиды специфичной последовательности от 20 до 30 нуклеотидов,  50 наномоль, очистка MOPS</t>
  </si>
  <si>
    <t>Полимер NimaPOP™-7 for 3500 Series/SeqStudio Flex Pouch  384, 384 образцов, производитель Nimagen.</t>
  </si>
  <si>
    <t xml:space="preserve"> Полимер ПОП-7 для ДНК анализатора 3500 серии, на 384 образцов, производитель Nimagen, NIP7-384.</t>
  </si>
  <si>
    <t xml:space="preserve">   
Сатып алу затының түрі.    </t>
  </si>
  <si>
    <t xml:space="preserve">Сатып алынатын тауардың атауы,
жұмыстар, қызметтер.                                                    </t>
  </si>
  <si>
    <t xml:space="preserve">Қысқаша сипаттама (сипаттама)
тауарлар, жұмыстар, қызметтер.        </t>
  </si>
  <si>
    <t xml:space="preserve">Қосымша сипаттама.                   
</t>
  </si>
  <si>
    <t xml:space="preserve">Тауарларды сатып алуды, жұмыстарды орындауды, қызметтерді көрсетуді негіздеу. </t>
  </si>
  <si>
    <t xml:space="preserve">Өлшем бірлігі. 
</t>
  </si>
  <si>
    <t xml:space="preserve">Саны, көлемі. </t>
  </si>
  <si>
    <t xml:space="preserve">Бірлік бағасы, ҚҚС есебімен теңге.           </t>
  </si>
  <si>
    <t>Сатып алуға жоспарланған жалпы сома, теңге, ҚҚС қосқанда. О</t>
  </si>
  <si>
    <t xml:space="preserve">Тауарларды жеткізу, жұмыстарды орындау, қызметтерді көрсету уақыты.                  </t>
  </si>
  <si>
    <t xml:space="preserve">Тауарларды жеткізу, жұмыстарды орындау, қызметтерді көрсету орны.                  </t>
  </si>
  <si>
    <t xml:space="preserve">Төлем шарттары: 50/50%, 30/70%, 70/30%, 100%. </t>
  </si>
  <si>
    <t xml:space="preserve">Байланыстағы тұлға (аты-жөні, телефон нөмірі, электрондық поштасы). </t>
  </si>
  <si>
    <t>Гранттық және бағдарламалық-мақсатты қаржыландыру  жоба атауы бойынша зерттеу жұмыстарын жүргізу.</t>
  </si>
  <si>
    <t xml:space="preserve">Өнім. </t>
  </si>
  <si>
    <t xml:space="preserve">MiniON Flow Cell (R10.4.1) секвенирлеуші ​​ағын ұяшығы.                                                 </t>
  </si>
  <si>
    <t xml:space="preserve">MinION және Gridiron ағынының ұяшығында нақты уақыттағы ДНҚ немесе РНҚ секвенциясы үшін 512 нанокерекше арналары бар.                                        </t>
  </si>
  <si>
    <t xml:space="preserve">«Ауыл шаруашылығы дақылдарының өнімділігін арттыру мақсатында фитопатогендерді бақылаудың биотехнологиялық тәсілдерін әзірлеу»  BR21881942 ҒТБ бойынша зерттеу жүргізу.                 </t>
  </si>
  <si>
    <t>дана</t>
  </si>
  <si>
    <t>120 күнтізбелік күн.</t>
  </si>
  <si>
    <t xml:space="preserve">Алматы қ., Досмұхамедов  көш.,  86 үй.                             </t>
  </si>
  <si>
    <t xml:space="preserve">Алматы қ., Досмұхамедов  көш.,  86 үй.               </t>
  </si>
  <si>
    <t>жинақ</t>
  </si>
  <si>
    <t xml:space="preserve">Қызмет. </t>
  </si>
  <si>
    <t>пакет</t>
  </si>
  <si>
    <t xml:space="preserve">Өнертабысқа, пайдалы модельге, өнеркәсіптік үлгіге қорғау құжатын тіркеу және беру туралы мәліметтерді Мемлекеттік тізілімде жариялау бойынша жұмыстарды жүргізу. </t>
  </si>
  <si>
    <t>Қызмет.</t>
  </si>
  <si>
    <t>Тамшуыр ұштары 50-ден 1000 мкл-ге дейін.</t>
  </si>
  <si>
    <t xml:space="preserve">epTIPS кеңестері 50-1000 мкл, көк, Sartorius-Biohit (Эппендорф, Германия) үшін жарамды (пакет = 1000 дана). </t>
  </si>
  <si>
    <t xml:space="preserve">epTIPS кеңестері 2-200 мкл, көк, Sartorius-Biohit (Эппендорф, Германия) үшін жарамды (пакет = 1000 дана). </t>
  </si>
  <si>
    <t xml:space="preserve">Тамшуыр ұштары 2-ден 200 мкл-ге дейін. </t>
  </si>
  <si>
    <t xml:space="preserve">Тамшуыр ұштары 0,1-ден 10 мкл-ге дейін. </t>
  </si>
  <si>
    <t xml:space="preserve">РНҚ және ДНҚ экстракциясына арналған пробиркалар.                                                            </t>
  </si>
  <si>
    <t xml:space="preserve">Safe-Lock микротүтіктері 2 мл, құлпы бар жалпақ қақпақ, автоклавталатын, ДНКаза, РНаз және пирогендерден тазартылған (Эппендорф, Германия) (пакет = 1000 дана).  </t>
  </si>
  <si>
    <t xml:space="preserve">epTIPS кеңестері 0,1-10 мкл, көк, Sartorius-Biohit (Эппендорф, Германия) үшін жарамды (пакет = 1000 дана). </t>
  </si>
  <si>
    <t>Мастер-микс құрамында таза биотехнологиялық қоян Hot Start Taq ДНҚ полимеразасы, ерекше жоғары сапалы DNTP және оңтайландырылған мультиплексті ПТР буфері бар; осылайша, тек матрица, ПТР праймерлері және ПТР дәрежесіндегі су қосылады. Қоспаға енгізілген күшейткіштер төмен немесе жоғары GC мазмұны бар үлгілерді тиімді күшейтуге мүмкіндік береді.</t>
  </si>
  <si>
    <t xml:space="preserve">5' ұшында флуоресцентті бояғышы және 3' ұшында сөндіргіші бар 20-дан 30-ға дейінгі нуклеотидтерден тұратын реттілікке тән олигонуклеотидтер, 200 нМ, HPLS тазартылған.                                           </t>
  </si>
  <si>
    <t xml:space="preserve">2X Multiplex Hot-Start PCR Master Mix, 250 реакция (BR0200802).                                   </t>
  </si>
  <si>
    <t xml:space="preserve">Ғылыми зерттеулерге арналған жалпақ қақпағы бар ПТР түтіктері 0,2 мл (1000 дана/пакет). </t>
  </si>
  <si>
    <t xml:space="preserve">TaqMan зондтары.                                   </t>
  </si>
  <si>
    <t xml:space="preserve">4X CAPITAL qPCR зондының негізгі қоспасы, 1000 реакция (BR0501402).                            </t>
  </si>
  <si>
    <t xml:space="preserve">CAPITAL qPCR Probe Master Mix жалғыз және мультиплексті qPCR-де тиімді кеңейту және ерте КТ үшін ферменттер мен буферлік формулалардың меншікті комбинациясын пайдаланады. Жинақты әртүрлі анықтамалық бояғыш концентрациясы талаптары бар qPCR платформаларында пайдалануды қамтамасыз ету үшін жинақтың үш пішімі қолжетімді: ROX жоқ жинақ, сондай-ақ тиісті концентрацияларда ROX бар LRox және HRox нұсқалары.                       </t>
  </si>
  <si>
    <t xml:space="preserve">3500 сериялы ДНҚ анализаторының капиллярларын калибрлеуге арналған реагент жинағы.                         </t>
  </si>
  <si>
    <t xml:space="preserve">Стандартты матрицалық жиын, BigDye™ Terminator v3.1 (4336974).            </t>
  </si>
  <si>
    <t xml:space="preserve">Олигонуклеотидтер.                         </t>
  </si>
  <si>
    <t xml:space="preserve">DS-33 Matrix Dx жинағы (G5 бояу жинағы)(A25775).                                          </t>
  </si>
  <si>
    <t xml:space="preserve">3500 сериялы ДНҚ анализаторының капиллярларын калибрлеуге арналған реагенттер жинағы.            </t>
  </si>
  <si>
    <t xml:space="preserve">DNA Analyzer 3500 Series үшін 10x электрофорез буфері, 60 мл, өндіруші Nimagen, NIB-3500.               </t>
  </si>
  <si>
    <t xml:space="preserve">NimaPOP™-7 полимер 3500 Series/SeqStudio Flex Pouch 384, 384 үлгі, өндіруші Nimagen.    НимаПрайм кондиционер реактиві. </t>
  </si>
  <si>
    <t xml:space="preserve"> BrilliantDye Terminator v3.1 Терминаторды реттілік реакция жинағы.                                  </t>
  </si>
  <si>
    <t xml:space="preserve">100 реакцияға арналған ДНҚ секвенирлеу жинағы, өндіруші Nimagen, BRD3-100.                                        </t>
  </si>
  <si>
    <t xml:space="preserve">3500 сериялы ДНҚ анализаторына арналған полимер POP-7, 384 үлгіге арналған, өндіруші Nimagen, NIP7-384.  </t>
  </si>
  <si>
    <t xml:space="preserve">NimaPOP™ буфері.                                          </t>
  </si>
  <si>
    <t>NimaPOP™-7 полимер 3500 Series/SeqStudio Flex Pouch 384, 384 үлгі, өндіруші Nimagen.</t>
  </si>
  <si>
    <t xml:space="preserve"> 3500 сериялы ДНҚ анализаторына арналған полимер POP-7, 384 үлгіге арналған, өндіруші Nimagen, NIP7-384.</t>
  </si>
  <si>
    <t>Нақты уақыттағы ПТР үшін мөлдір қақпағы бар сынақ түтіктері.</t>
  </si>
  <si>
    <t>WOS және Scopus журналдарында ғылыми мақаланы жариялау, Q1-3 немесе пайыздық 50.</t>
  </si>
  <si>
    <t>Товар.</t>
  </si>
  <si>
    <t>г. Алматы, ул.Досмухамедова, 86</t>
  </si>
  <si>
    <t>120 календарных дней</t>
  </si>
  <si>
    <t>БАРЛЫҒЫ</t>
  </si>
  <si>
    <t>Проведение работ по публикации в Государственном реестре сведений о регистрации и о выдаче охранного документа на изобретение, полезную модель, промышленный образец</t>
  </si>
  <si>
    <t>Публикация научной статьи в журналах входящих в WOS и Scopus, Q1-3 или процентиль 50.</t>
  </si>
  <si>
    <t>Наконечники epTIPS 50-1000мкл, синие, подходят под Sartorius-Biohit (Eppendorf, Германия) (уп=1000шт).</t>
  </si>
  <si>
    <t>Наконечник epTIPS 0,1-10мкл, бесцветные, в пакетах с повторным закрыванием (Eppendorf, Германия) (уп=1000шт).</t>
  </si>
  <si>
    <t>Публикация статьи.</t>
  </si>
  <si>
    <t>Наконечники epTIPS 2-200мкл,бесцветные, подходят под Sartorius-Biohit (Eppendorf, Германия) (уп=1000шт).</t>
  </si>
  <si>
    <t>Микропробирки Safe-Lock 2 мл, плоской крышкой с замком, автоклавируемые, свободны от ДНК-аз, РНК-аз и пирогенов (Eppendorf, Германия) (уп=1000шт).</t>
  </si>
  <si>
    <t xml:space="preserve">                                                          Пробирки для выделения РНК и ДНК.</t>
  </si>
  <si>
    <t>Пробирки с прозрачной крышкой для проведения ПЦР в реальном времени.</t>
  </si>
  <si>
    <t>В состав Master Mix входит чистая ДНК-полимераза biotechrabbit Hot Start Taq, исключительно высококачественные DNTP и оптимизированный мультиплексный буфер для ПЦР; таким образом, добавляются только матрица, праймеры для ПЦР и вода, пригодная для ПЦР. Энхансеры, входящие в состав смеси, позволяют эффективно амплифицировать матрицы с низким содержанием или с высоким содержанием GC.</t>
  </si>
  <si>
    <t>Мастер микс 2X Multiplex Hot-Start PCR Master Mix, 250 реакций (BR0200802)</t>
  </si>
  <si>
    <t>CAPITAL qPCR Probe Master Mix использует запатентованную комбинацию ферментов и буферного состава для эффективного удлинения и ранней компьютерной томографии при однократной и мультиплексной qPCR. Для обеспечения возможности использования набора на платформах qPCR с различными требованиями к концентрации эталонного красителя доступны три формата наборов: набор, не содержащий ROX, а также версии LRox и HRox, содержащие ROX в соответствующих концентрациях.</t>
  </si>
  <si>
    <t>Мастер микс 4X CAPITAL qPCR Probe Master Mix, 1000 реакций (BR0501402).</t>
  </si>
  <si>
    <t>Стандартный матричный набор, BigDye™ Terminator v3.1 (4336974)</t>
  </si>
  <si>
    <t xml:space="preserve">  Набор реактивов для калибровки капиляров ДНК анализатора 3500 серии</t>
  </si>
  <si>
    <t xml:space="preserve">                                        Буфер NimaPOP™ </t>
  </si>
  <si>
    <t xml:space="preserve"> Набор DS-33 Matrix Dx (набор красителей G5)(A25775)</t>
  </si>
  <si>
    <t xml:space="preserve"> Набор реактивов для калибровки капиляров ДНК анализатора 3500 серии</t>
  </si>
  <si>
    <t>10x буффер для электрофореза на ДНК анализаторе 3500 серии , 60 мл,  производитель Nimagen, NIB-3500</t>
  </si>
  <si>
    <t>Кондиционирующий реагент для  ДНК анализатора 3500 серии, производитель Nimagen, NCR-001</t>
  </si>
  <si>
    <t>Кондиционирующий реагент NimaPrime</t>
  </si>
  <si>
    <t xml:space="preserve">Набор для терменирующей секвенирующей реакции BrilliantDye Terminator v3.1 </t>
  </si>
  <si>
    <t>Набор для секвенирования ДНК на 100 реакций, производитель Nimagen, BRD3-100.</t>
  </si>
  <si>
    <t>Проточная ячейка для секвенирования MiniON Flow Cell (R10.4.1)</t>
  </si>
  <si>
    <t>Проточная ячейка MinION и Gridiron содержит до 512 нанопористых каналов для секвенирования ДНК или РНК в режиме реального времени.</t>
  </si>
  <si>
    <t xml:space="preserve"> Для выполнение НИР по НТП  BR21881942 "Разработка биотехнологических подходов для контроля фитопатогенов с целью повышения продуктивности сельскохозяйственных культур".</t>
  </si>
  <si>
    <t xml:space="preserve"> Для выполнение НИР по ГФ, ПЦФ название проекта.</t>
  </si>
  <si>
    <t>Олигонуклеотиды.</t>
  </si>
  <si>
    <t>Олигонуклеотиды специфичной последовательности от 20 до 30 нуклеотидов,  50 наномоль, очистка MOPS</t>
  </si>
  <si>
    <t>Олигонуклеотиды специфичной последовательности от 20 до 30 нуклеотидов с флюоросцентным красителем на 5'-конце и гасителем на 3'-конце,  200 наномоль, очищенный на HPLS.</t>
  </si>
  <si>
    <t>ПЦР-пробирки 0,2 мл с плоской крышкой для научных исследований (1000 шт/уп).</t>
  </si>
  <si>
    <t>Наконечники для дозатора от  2 до 200 мкл</t>
  </si>
  <si>
    <t>Наконечники для дозатора от  50 до 1000 мкл.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</si>
</sst>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04"/>
      <scheme val="minor"/>
    </font>
    <font>
      <sz val="10"/>
      <name val="Arial Cyr"/>
      <charset val="204"/>
    </font>
    <font>
      <b/>
      <sz val="10"/>
      <color theme="1"/>
      <name val="Times New Roman"/>
      <family val="1"/>
      <charset val="204"/>
    </font>
    <font>
      <sz val="10"/>
      <color theme="1"/>
      <name val="Times New Roman"/>
      <family val="1"/>
      <charset val="204"/>
    </font>
    <font>
      <sz val="11"/>
      <color theme="1"/>
      <name val="Calibri"/>
      <family val="2"/>
      <charset val="204"/>
      <scheme val="minor"/>
    </font>
    <font>
      <sz val="10"/>
      <color theme="1"/>
      <name val="Times New Roman"/>
      <family val="1"/>
    </font>
    <font>
      <sz val="11"/>
      <color theme="1"/>
      <name val="Times New Roman"/>
      <family val="1"/>
    </font>
    <font>
      <sz val="10"/>
      <color theme="1"/>
      <name val="Calibri"/>
      <family val="2"/>
      <charset val="204"/>
      <scheme val="minor"/>
    </font>
    <font>
      <b/>
      <sz val="10"/>
      <color theme="1"/>
      <name val="Calibri"/>
      <family val="2"/>
      <charset val="204"/>
      <scheme val="minor"/>
    </font>
    <font>
      <sz val="11"/>
      <color theme="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0" borderId="0"/>
    <xf numFmtId="0" fontId="4" fillId="0" borderId="0"/>
  </cellStyleXfs>
  <cellXfs count="77">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8" fillId="0" borderId="0" xfId="0" applyFont="1"/>
    <xf numFmtId="0" fontId="7" fillId="0" borderId="1" xfId="0" applyFont="1" applyBorder="1"/>
    <xf numFmtId="0" fontId="8" fillId="0" borderId="1" xfId="0" applyFont="1" applyBorder="1"/>
    <xf numFmtId="0" fontId="7" fillId="0" borderId="0" xfId="0" applyFont="1" applyAlignment="1">
      <alignment wrapText="1"/>
    </xf>
    <xf numFmtId="0" fontId="2" fillId="0" borderId="3"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0" borderId="3" xfId="0" applyFont="1" applyBorder="1" applyAlignment="1">
      <alignment horizontal="center" vertical="center"/>
    </xf>
    <xf numFmtId="9" fontId="3" fillId="0" borderId="1" xfId="0" applyNumberFormat="1"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8" fillId="0" borderId="1" xfId="0" applyFont="1" applyFill="1" applyBorder="1" applyAlignment="1">
      <alignment horizontal="center" vertical="center"/>
    </xf>
    <xf numFmtId="3" fontId="3"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0" borderId="1" xfId="0" applyFont="1" applyBorder="1" applyAlignment="1">
      <alignment horizontal="center" vertical="top"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7" fillId="0" borderId="6" xfId="0" applyFont="1" applyBorder="1"/>
    <xf numFmtId="164" fontId="3" fillId="0" borderId="0" xfId="0" applyNumberFormat="1" applyFont="1" applyBorder="1" applyAlignment="1">
      <alignment horizontal="right" vertical="center"/>
    </xf>
    <xf numFmtId="164" fontId="2" fillId="0" borderId="0" xfId="0" applyNumberFormat="1" applyFont="1" applyBorder="1" applyAlignment="1">
      <alignment horizontal="right" vertical="center"/>
    </xf>
    <xf numFmtId="0" fontId="5" fillId="0" borderId="0" xfId="0" applyFont="1" applyBorder="1" applyAlignment="1">
      <alignment horizontal="center" vertical="center" wrapText="1"/>
    </xf>
    <xf numFmtId="0" fontId="7" fillId="0" borderId="0" xfId="0" applyFont="1" applyBorder="1"/>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6" xfId="0" applyFont="1" applyBorder="1" applyAlignment="1">
      <alignment horizontal="center" vertical="top" wrapText="1"/>
    </xf>
    <xf numFmtId="164" fontId="3"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164" fontId="3" fillId="0" borderId="16" xfId="0" applyNumberFormat="1" applyFont="1" applyBorder="1" applyAlignment="1">
      <alignment horizontal="right" vertical="center"/>
    </xf>
    <xf numFmtId="164" fontId="2" fillId="0" borderId="16" xfId="0" applyNumberFormat="1" applyFont="1" applyBorder="1" applyAlignment="1">
      <alignment horizontal="right" vertical="center"/>
    </xf>
    <xf numFmtId="0" fontId="5" fillId="0" borderId="16" xfId="0" applyFont="1" applyBorder="1" applyAlignment="1">
      <alignment horizontal="center" vertical="center" wrapText="1"/>
    </xf>
    <xf numFmtId="0" fontId="7" fillId="0" borderId="16" xfId="0" applyFont="1" applyBorder="1"/>
    <xf numFmtId="0" fontId="2" fillId="0" borderId="4" xfId="0" applyFont="1" applyBorder="1" applyAlignment="1">
      <alignment horizontal="center" vertical="center" wrapText="1"/>
    </xf>
    <xf numFmtId="0" fontId="2" fillId="0" borderId="0" xfId="0" applyFont="1" applyBorder="1" applyAlignment="1">
      <alignment vertical="center" wrapText="1"/>
    </xf>
    <xf numFmtId="0" fontId="9" fillId="0" borderId="1" xfId="0" applyFont="1" applyBorder="1" applyAlignment="1">
      <alignment horizontal="center" vertical="top" wrapText="1"/>
    </xf>
    <xf numFmtId="0" fontId="3" fillId="0" borderId="0" xfId="0" applyFont="1" applyBorder="1"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cellXfs>
  <cellStyles count="3">
    <cellStyle name="Обычный" xfId="0" builtinId="0"/>
    <cellStyle name="Обычный 2" xfId="1"/>
    <cellStyle name="Обычный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view="pageBreakPreview" topLeftCell="A22" zoomScale="70" zoomScaleNormal="100" zoomScaleSheetLayoutView="70" workbookViewId="0">
      <selection activeCell="K34" sqref="K34"/>
    </sheetView>
  </sheetViews>
  <sheetFormatPr defaultColWidth="9.140625" defaultRowHeight="12.75" x14ac:dyDescent="0.2"/>
  <cols>
    <col min="1" max="1" width="5.140625" style="10" customWidth="1"/>
    <col min="2" max="2" width="9" style="10" customWidth="1"/>
    <col min="3" max="3" width="27.7109375" style="27" customWidth="1"/>
    <col min="4" max="4" width="30.140625" style="26" customWidth="1"/>
    <col min="5" max="5" width="13.140625" style="15" customWidth="1"/>
    <col min="6" max="6" width="18.28515625" style="10" customWidth="1"/>
    <col min="7" max="7" width="8.28515625" style="10" customWidth="1"/>
    <col min="8" max="8" width="9.140625" style="10" customWidth="1"/>
    <col min="9" max="9" width="16.28515625" style="10" customWidth="1"/>
    <col min="10" max="10" width="18" style="10" customWidth="1"/>
    <col min="11" max="11" width="18.5703125" style="10" customWidth="1"/>
    <col min="12" max="12" width="19.7109375" style="10" customWidth="1"/>
    <col min="13" max="13" width="15" style="10" customWidth="1"/>
    <col min="14" max="14" width="19" style="10" customWidth="1"/>
    <col min="15" max="16384" width="9.140625" style="10"/>
  </cols>
  <sheetData>
    <row r="1" spans="1:21" ht="45" customHeight="1" x14ac:dyDescent="0.2">
      <c r="A1" s="67" t="s">
        <v>25</v>
      </c>
      <c r="B1" s="68"/>
      <c r="C1" s="68"/>
      <c r="D1" s="68"/>
      <c r="E1" s="68"/>
      <c r="F1" s="68"/>
      <c r="G1" s="68"/>
      <c r="H1" s="68"/>
      <c r="I1" s="68"/>
      <c r="J1" s="68"/>
      <c r="K1" s="68"/>
      <c r="L1" s="68"/>
      <c r="M1" s="68"/>
      <c r="N1" s="68"/>
    </row>
    <row r="2" spans="1:21" ht="114.75" customHeight="1" x14ac:dyDescent="0.2">
      <c r="A2" s="28" t="s">
        <v>19</v>
      </c>
      <c r="B2" s="8" t="s">
        <v>32</v>
      </c>
      <c r="C2" s="8" t="s">
        <v>33</v>
      </c>
      <c r="D2" s="8" t="s">
        <v>34</v>
      </c>
      <c r="E2" s="8" t="s">
        <v>35</v>
      </c>
      <c r="F2" s="8" t="s">
        <v>36</v>
      </c>
      <c r="G2" s="8" t="s">
        <v>37</v>
      </c>
      <c r="H2" s="8" t="s">
        <v>38</v>
      </c>
      <c r="I2" s="29" t="s">
        <v>39</v>
      </c>
      <c r="J2" s="29" t="s">
        <v>40</v>
      </c>
      <c r="K2" s="8" t="s">
        <v>41</v>
      </c>
      <c r="L2" s="8" t="s">
        <v>42</v>
      </c>
      <c r="M2" s="8" t="s">
        <v>43</v>
      </c>
      <c r="N2" s="8" t="s">
        <v>44</v>
      </c>
      <c r="O2" s="11"/>
      <c r="P2" s="11"/>
      <c r="Q2" s="11"/>
      <c r="R2" s="11"/>
      <c r="S2" s="11"/>
      <c r="T2" s="11"/>
      <c r="U2" s="11"/>
    </row>
    <row r="3" spans="1:21" x14ac:dyDescent="0.2">
      <c r="A3" s="7">
        <v>1</v>
      </c>
      <c r="B3" s="7">
        <v>2</v>
      </c>
      <c r="C3" s="8">
        <v>3</v>
      </c>
      <c r="D3" s="7">
        <v>4</v>
      </c>
      <c r="E3" s="8">
        <v>5</v>
      </c>
      <c r="F3" s="7"/>
      <c r="G3" s="7">
        <v>6</v>
      </c>
      <c r="H3" s="7">
        <v>7</v>
      </c>
      <c r="I3" s="7">
        <v>8</v>
      </c>
      <c r="J3" s="7">
        <v>9</v>
      </c>
      <c r="K3" s="7">
        <v>10</v>
      </c>
      <c r="L3" s="7">
        <v>11</v>
      </c>
      <c r="M3" s="7">
        <v>12</v>
      </c>
      <c r="N3" s="7">
        <v>13</v>
      </c>
    </row>
    <row r="4" spans="1:21" s="12" customFormat="1" ht="12.75" customHeight="1" x14ac:dyDescent="0.2">
      <c r="A4" s="65" t="s">
        <v>45</v>
      </c>
      <c r="B4" s="66"/>
      <c r="C4" s="66"/>
      <c r="D4" s="66"/>
      <c r="E4" s="66"/>
      <c r="F4" s="66"/>
      <c r="G4" s="66"/>
      <c r="H4" s="66"/>
      <c r="I4" s="66"/>
      <c r="J4" s="66"/>
      <c r="K4" s="66"/>
      <c r="L4" s="66"/>
      <c r="M4" s="66"/>
      <c r="N4" s="66"/>
      <c r="O4" s="62"/>
      <c r="P4" s="62"/>
    </row>
    <row r="5" spans="1:21" s="12" customFormat="1" ht="51" x14ac:dyDescent="0.2">
      <c r="A5" s="4">
        <v>1</v>
      </c>
      <c r="B5" s="30" t="s">
        <v>46</v>
      </c>
      <c r="C5" s="6" t="s">
        <v>47</v>
      </c>
      <c r="D5" s="6" t="s">
        <v>48</v>
      </c>
      <c r="E5" s="6"/>
      <c r="F5" s="63" t="s">
        <v>49</v>
      </c>
      <c r="G5" s="4" t="s">
        <v>50</v>
      </c>
      <c r="H5" s="4">
        <v>4</v>
      </c>
      <c r="I5" s="25">
        <v>507000</v>
      </c>
      <c r="J5" s="25">
        <f t="shared" ref="J5:J20" si="0">H5*I5</f>
        <v>2028000</v>
      </c>
      <c r="K5" s="49" t="s">
        <v>51</v>
      </c>
      <c r="L5" s="9" t="s">
        <v>52</v>
      </c>
      <c r="M5" s="4">
        <v>100</v>
      </c>
      <c r="N5" s="9" t="s">
        <v>27</v>
      </c>
    </row>
    <row r="6" spans="1:21" s="12" customFormat="1" ht="38.25" x14ac:dyDescent="0.2">
      <c r="A6" s="4">
        <v>2</v>
      </c>
      <c r="B6" s="30" t="s">
        <v>46</v>
      </c>
      <c r="C6" s="6" t="s">
        <v>81</v>
      </c>
      <c r="D6" s="6" t="s">
        <v>82</v>
      </c>
      <c r="E6" s="6"/>
      <c r="F6" s="63"/>
      <c r="G6" s="4" t="s">
        <v>50</v>
      </c>
      <c r="H6" s="4">
        <v>1</v>
      </c>
      <c r="I6" s="25">
        <v>863173.77</v>
      </c>
      <c r="J6" s="25">
        <f t="shared" si="0"/>
        <v>863173.77</v>
      </c>
      <c r="K6" s="49" t="s">
        <v>51</v>
      </c>
      <c r="L6" s="9" t="s">
        <v>53</v>
      </c>
      <c r="M6" s="4">
        <v>100</v>
      </c>
      <c r="N6" s="9" t="s">
        <v>27</v>
      </c>
    </row>
    <row r="7" spans="1:21" s="12" customFormat="1" ht="51" x14ac:dyDescent="0.2">
      <c r="A7" s="4">
        <v>3</v>
      </c>
      <c r="B7" s="30" t="s">
        <v>46</v>
      </c>
      <c r="C7" s="50" t="s">
        <v>85</v>
      </c>
      <c r="D7" s="50" t="s">
        <v>86</v>
      </c>
      <c r="E7" s="6"/>
      <c r="F7" s="63"/>
      <c r="G7" s="4" t="s">
        <v>50</v>
      </c>
      <c r="H7" s="4">
        <v>2</v>
      </c>
      <c r="I7" s="25">
        <v>238372.17</v>
      </c>
      <c r="J7" s="25">
        <f t="shared" si="0"/>
        <v>476744.34</v>
      </c>
      <c r="K7" s="49" t="s">
        <v>51</v>
      </c>
      <c r="L7" s="9" t="s">
        <v>53</v>
      </c>
      <c r="M7" s="4">
        <v>100</v>
      </c>
      <c r="N7" s="9" t="s">
        <v>27</v>
      </c>
    </row>
    <row r="8" spans="1:21" s="12" customFormat="1" ht="63.75" x14ac:dyDescent="0.2">
      <c r="A8" s="4">
        <v>5</v>
      </c>
      <c r="B8" s="30" t="s">
        <v>46</v>
      </c>
      <c r="C8" s="6" t="s">
        <v>80</v>
      </c>
      <c r="D8" s="6" t="s">
        <v>83</v>
      </c>
      <c r="E8" s="6"/>
      <c r="F8" s="63"/>
      <c r="G8" s="4" t="s">
        <v>50</v>
      </c>
      <c r="H8" s="4">
        <v>4</v>
      </c>
      <c r="I8" s="25">
        <v>44417.18</v>
      </c>
      <c r="J8" s="25">
        <f t="shared" si="0"/>
        <v>177668.72</v>
      </c>
      <c r="K8" s="49" t="s">
        <v>51</v>
      </c>
      <c r="L8" s="9" t="s">
        <v>53</v>
      </c>
      <c r="M8" s="4">
        <v>100</v>
      </c>
      <c r="N8" s="9" t="s">
        <v>27</v>
      </c>
    </row>
    <row r="9" spans="1:21" s="12" customFormat="1" ht="38.25" x14ac:dyDescent="0.2">
      <c r="A9" s="4">
        <v>6</v>
      </c>
      <c r="B9" s="30" t="s">
        <v>46</v>
      </c>
      <c r="C9" s="6" t="s">
        <v>84</v>
      </c>
      <c r="D9" s="6" t="s">
        <v>79</v>
      </c>
      <c r="E9" s="6"/>
      <c r="F9" s="63"/>
      <c r="G9" s="4" t="s">
        <v>50</v>
      </c>
      <c r="H9" s="4">
        <v>1</v>
      </c>
      <c r="I9" s="25">
        <v>296114.5</v>
      </c>
      <c r="J9" s="25">
        <f t="shared" si="0"/>
        <v>296114.5</v>
      </c>
      <c r="K9" s="49" t="s">
        <v>51</v>
      </c>
      <c r="L9" s="9" t="s">
        <v>53</v>
      </c>
      <c r="M9" s="4">
        <v>100</v>
      </c>
      <c r="N9" s="9" t="s">
        <v>27</v>
      </c>
    </row>
    <row r="10" spans="1:21" s="12" customFormat="1" ht="51" x14ac:dyDescent="0.2">
      <c r="A10" s="4">
        <v>7</v>
      </c>
      <c r="B10" s="30" t="s">
        <v>46</v>
      </c>
      <c r="C10" s="9" t="s">
        <v>77</v>
      </c>
      <c r="D10" s="6" t="s">
        <v>78</v>
      </c>
      <c r="E10" s="6"/>
      <c r="F10" s="63"/>
      <c r="G10" s="9" t="s">
        <v>54</v>
      </c>
      <c r="H10" s="18">
        <v>1</v>
      </c>
      <c r="I10" s="36">
        <v>239316</v>
      </c>
      <c r="J10" s="25">
        <f t="shared" si="0"/>
        <v>239316</v>
      </c>
      <c r="K10" s="49" t="s">
        <v>51</v>
      </c>
      <c r="L10" s="9" t="s">
        <v>53</v>
      </c>
      <c r="M10" s="4">
        <v>100</v>
      </c>
      <c r="N10" s="9" t="s">
        <v>27</v>
      </c>
    </row>
    <row r="11" spans="1:21" s="12" customFormat="1" ht="51" x14ac:dyDescent="0.2">
      <c r="A11" s="4">
        <v>8</v>
      </c>
      <c r="B11" s="30" t="s">
        <v>46</v>
      </c>
      <c r="C11" s="9" t="s">
        <v>75</v>
      </c>
      <c r="D11" s="6" t="s">
        <v>74</v>
      </c>
      <c r="E11" s="6"/>
      <c r="F11" s="63"/>
      <c r="G11" s="9" t="s">
        <v>54</v>
      </c>
      <c r="H11" s="18">
        <v>1</v>
      </c>
      <c r="I11" s="36">
        <v>271385.83000000007</v>
      </c>
      <c r="J11" s="25">
        <f t="shared" si="0"/>
        <v>271385.83000000007</v>
      </c>
      <c r="K11" s="49" t="s">
        <v>51</v>
      </c>
      <c r="L11" s="9" t="s">
        <v>53</v>
      </c>
      <c r="M11" s="4">
        <v>100</v>
      </c>
      <c r="N11" s="9" t="s">
        <v>27</v>
      </c>
    </row>
    <row r="12" spans="1:21" s="11" customFormat="1" ht="191.25" x14ac:dyDescent="0.25">
      <c r="A12" s="4">
        <v>9</v>
      </c>
      <c r="B12" s="30" t="s">
        <v>46</v>
      </c>
      <c r="C12" s="6" t="s">
        <v>72</v>
      </c>
      <c r="D12" s="6" t="s">
        <v>73</v>
      </c>
      <c r="E12" s="6"/>
      <c r="F12" s="63"/>
      <c r="G12" s="4" t="s">
        <v>50</v>
      </c>
      <c r="H12" s="21">
        <v>2</v>
      </c>
      <c r="I12" s="37">
        <v>500000</v>
      </c>
      <c r="J12" s="25">
        <f t="shared" si="0"/>
        <v>1000000</v>
      </c>
      <c r="K12" s="49" t="s">
        <v>51</v>
      </c>
      <c r="L12" s="9" t="s">
        <v>53</v>
      </c>
      <c r="M12" s="4">
        <v>100</v>
      </c>
      <c r="N12" s="9" t="s">
        <v>27</v>
      </c>
    </row>
    <row r="13" spans="1:21" s="12" customFormat="1" ht="102" x14ac:dyDescent="0.2">
      <c r="A13" s="7">
        <v>10</v>
      </c>
      <c r="B13" s="30" t="s">
        <v>46</v>
      </c>
      <c r="C13" s="9" t="s">
        <v>76</v>
      </c>
      <c r="D13" s="6" t="s">
        <v>29</v>
      </c>
      <c r="E13" s="6"/>
      <c r="F13" s="63"/>
      <c r="G13" s="19" t="s">
        <v>16</v>
      </c>
      <c r="H13" s="18">
        <v>6</v>
      </c>
      <c r="I13" s="38">
        <v>7506</v>
      </c>
      <c r="J13" s="25">
        <f t="shared" si="0"/>
        <v>45036</v>
      </c>
      <c r="K13" s="7"/>
      <c r="L13" s="9" t="s">
        <v>24</v>
      </c>
      <c r="M13" s="4">
        <v>100</v>
      </c>
      <c r="N13" s="9" t="s">
        <v>27</v>
      </c>
    </row>
    <row r="14" spans="1:21" s="12" customFormat="1" ht="76.5" x14ac:dyDescent="0.2">
      <c r="A14" s="7">
        <v>11</v>
      </c>
      <c r="B14" s="30" t="s">
        <v>46</v>
      </c>
      <c r="C14" s="9" t="s">
        <v>71</v>
      </c>
      <c r="D14" s="6" t="s">
        <v>68</v>
      </c>
      <c r="E14" s="6"/>
      <c r="F14" s="63"/>
      <c r="G14" s="4" t="s">
        <v>50</v>
      </c>
      <c r="H14" s="18">
        <v>4</v>
      </c>
      <c r="I14" s="38">
        <v>230000</v>
      </c>
      <c r="J14" s="25">
        <f t="shared" si="0"/>
        <v>920000</v>
      </c>
      <c r="K14" s="49" t="s">
        <v>51</v>
      </c>
      <c r="L14" s="9" t="s">
        <v>53</v>
      </c>
      <c r="M14" s="4">
        <v>100</v>
      </c>
      <c r="N14" s="9" t="s">
        <v>27</v>
      </c>
    </row>
    <row r="15" spans="1:21" s="11" customFormat="1" ht="153" x14ac:dyDescent="0.25">
      <c r="A15" s="4">
        <v>12</v>
      </c>
      <c r="B15" s="30" t="s">
        <v>46</v>
      </c>
      <c r="C15" s="6" t="s">
        <v>69</v>
      </c>
      <c r="D15" s="6" t="s">
        <v>67</v>
      </c>
      <c r="E15" s="6"/>
      <c r="F15" s="63"/>
      <c r="G15" s="4" t="s">
        <v>50</v>
      </c>
      <c r="H15" s="21">
        <v>2</v>
      </c>
      <c r="I15" s="39">
        <v>260000</v>
      </c>
      <c r="J15" s="25">
        <f t="shared" si="0"/>
        <v>520000</v>
      </c>
      <c r="K15" s="49" t="s">
        <v>51</v>
      </c>
      <c r="L15" s="9" t="s">
        <v>53</v>
      </c>
      <c r="M15" s="4">
        <v>100</v>
      </c>
      <c r="N15" s="9" t="s">
        <v>27</v>
      </c>
    </row>
    <row r="16" spans="1:21" s="12" customFormat="1" ht="63.75" x14ac:dyDescent="0.2">
      <c r="A16" s="4">
        <v>13</v>
      </c>
      <c r="B16" s="30" t="s">
        <v>46</v>
      </c>
      <c r="C16" s="9" t="s">
        <v>70</v>
      </c>
      <c r="D16" s="6" t="s">
        <v>87</v>
      </c>
      <c r="E16" s="6"/>
      <c r="F16" s="63"/>
      <c r="G16" s="9" t="s">
        <v>17</v>
      </c>
      <c r="H16" s="18">
        <v>5</v>
      </c>
      <c r="I16" s="38">
        <v>16300</v>
      </c>
      <c r="J16" s="25">
        <f t="shared" si="0"/>
        <v>81500</v>
      </c>
      <c r="K16" s="49" t="s">
        <v>51</v>
      </c>
      <c r="L16" s="9" t="s">
        <v>24</v>
      </c>
      <c r="M16" s="4">
        <v>100</v>
      </c>
      <c r="N16" s="9" t="s">
        <v>27</v>
      </c>
    </row>
    <row r="17" spans="1:14" s="12" customFormat="1" ht="76.5" x14ac:dyDescent="0.2">
      <c r="A17" s="4">
        <v>14</v>
      </c>
      <c r="B17" s="30" t="s">
        <v>46</v>
      </c>
      <c r="C17" s="9" t="s">
        <v>65</v>
      </c>
      <c r="D17" s="6" t="s">
        <v>64</v>
      </c>
      <c r="E17" s="6"/>
      <c r="F17" s="63"/>
      <c r="G17" s="9" t="s">
        <v>56</v>
      </c>
      <c r="H17" s="18">
        <v>5</v>
      </c>
      <c r="I17" s="36">
        <v>68465</v>
      </c>
      <c r="J17" s="25">
        <f t="shared" si="0"/>
        <v>342325</v>
      </c>
      <c r="K17" s="49" t="s">
        <v>51</v>
      </c>
      <c r="L17" s="9" t="s">
        <v>53</v>
      </c>
      <c r="M17" s="4">
        <v>100</v>
      </c>
      <c r="N17" s="9" t="s">
        <v>27</v>
      </c>
    </row>
    <row r="18" spans="1:14" s="12" customFormat="1" ht="51" x14ac:dyDescent="0.2">
      <c r="A18" s="4">
        <v>15</v>
      </c>
      <c r="B18" s="30" t="s">
        <v>46</v>
      </c>
      <c r="C18" s="9" t="s">
        <v>66</v>
      </c>
      <c r="D18" s="6" t="s">
        <v>63</v>
      </c>
      <c r="E18" s="6"/>
      <c r="F18" s="63"/>
      <c r="G18" s="9" t="s">
        <v>56</v>
      </c>
      <c r="H18" s="18">
        <v>5</v>
      </c>
      <c r="I18" s="36">
        <v>49330</v>
      </c>
      <c r="J18" s="25">
        <f t="shared" si="0"/>
        <v>246650</v>
      </c>
      <c r="K18" s="49" t="s">
        <v>51</v>
      </c>
      <c r="L18" s="9" t="s">
        <v>53</v>
      </c>
      <c r="M18" s="4">
        <v>100</v>
      </c>
      <c r="N18" s="9" t="s">
        <v>27</v>
      </c>
    </row>
    <row r="19" spans="1:14" s="12" customFormat="1" ht="51" x14ac:dyDescent="0.2">
      <c r="A19" s="4">
        <v>16</v>
      </c>
      <c r="B19" s="30" t="s">
        <v>46</v>
      </c>
      <c r="C19" s="9" t="s">
        <v>61</v>
      </c>
      <c r="D19" s="6" t="s">
        <v>62</v>
      </c>
      <c r="E19" s="6"/>
      <c r="F19" s="63"/>
      <c r="G19" s="9" t="s">
        <v>56</v>
      </c>
      <c r="H19" s="18">
        <v>6</v>
      </c>
      <c r="I19" s="36">
        <v>39200</v>
      </c>
      <c r="J19" s="25">
        <f t="shared" si="0"/>
        <v>235200</v>
      </c>
      <c r="K19" s="49" t="s">
        <v>51</v>
      </c>
      <c r="L19" s="9" t="s">
        <v>53</v>
      </c>
      <c r="M19" s="4">
        <v>100</v>
      </c>
      <c r="N19" s="9" t="s">
        <v>27</v>
      </c>
    </row>
    <row r="20" spans="1:14" s="12" customFormat="1" ht="51" x14ac:dyDescent="0.2">
      <c r="A20" s="4">
        <v>17</v>
      </c>
      <c r="B20" s="30" t="s">
        <v>46</v>
      </c>
      <c r="C20" s="9" t="s">
        <v>60</v>
      </c>
      <c r="D20" s="6" t="s">
        <v>59</v>
      </c>
      <c r="E20" s="6"/>
      <c r="F20" s="63"/>
      <c r="G20" s="9" t="s">
        <v>56</v>
      </c>
      <c r="H20" s="18">
        <v>10</v>
      </c>
      <c r="I20" s="36">
        <v>39200</v>
      </c>
      <c r="J20" s="25">
        <f t="shared" si="0"/>
        <v>392000</v>
      </c>
      <c r="K20" s="49" t="s">
        <v>51</v>
      </c>
      <c r="L20" s="9" t="s">
        <v>53</v>
      </c>
      <c r="M20" s="4">
        <v>100</v>
      </c>
      <c r="N20" s="9" t="s">
        <v>27</v>
      </c>
    </row>
    <row r="21" spans="1:14" s="12" customFormat="1" ht="15" x14ac:dyDescent="0.2">
      <c r="A21" s="7"/>
      <c r="B21" s="30"/>
      <c r="C21" s="9"/>
      <c r="D21" s="6"/>
      <c r="E21" s="6"/>
      <c r="F21" s="63"/>
      <c r="G21" s="9"/>
      <c r="H21" s="18"/>
      <c r="I21" s="36"/>
      <c r="J21" s="25">
        <f>SUM(J5:J20)</f>
        <v>8135114.1600000001</v>
      </c>
      <c r="K21" s="7"/>
      <c r="L21" s="9"/>
      <c r="M21" s="4"/>
      <c r="N21" s="34"/>
    </row>
    <row r="22" spans="1:14" s="12" customFormat="1" x14ac:dyDescent="0.2">
      <c r="A22" s="7">
        <v>2</v>
      </c>
      <c r="B22" s="7" t="s">
        <v>7</v>
      </c>
      <c r="C22" s="8"/>
      <c r="D22" s="4"/>
      <c r="E22" s="6"/>
      <c r="F22" s="63"/>
      <c r="G22" s="7"/>
      <c r="H22" s="7"/>
      <c r="I22" s="20"/>
      <c r="J22" s="20"/>
      <c r="K22" s="7"/>
      <c r="L22" s="9"/>
      <c r="M22" s="4"/>
      <c r="N22" s="14"/>
    </row>
    <row r="23" spans="1:14" ht="63.75" x14ac:dyDescent="0.2">
      <c r="A23" s="4">
        <v>18</v>
      </c>
      <c r="B23" s="6" t="s">
        <v>58</v>
      </c>
      <c r="C23" s="6" t="s">
        <v>23</v>
      </c>
      <c r="D23" s="6" t="s">
        <v>88</v>
      </c>
      <c r="E23" s="6"/>
      <c r="F23" s="63"/>
      <c r="G23" s="6" t="s">
        <v>55</v>
      </c>
      <c r="H23" s="4">
        <v>2</v>
      </c>
      <c r="I23" s="25">
        <v>1271564</v>
      </c>
      <c r="J23" s="25">
        <f t="shared" ref="J23:J24" si="1">H23*I23</f>
        <v>2543128</v>
      </c>
      <c r="K23" s="49"/>
      <c r="L23" s="9" t="s">
        <v>24</v>
      </c>
      <c r="M23" s="35">
        <v>100</v>
      </c>
      <c r="N23" s="9" t="s">
        <v>27</v>
      </c>
    </row>
    <row r="24" spans="1:14" ht="76.5" x14ac:dyDescent="0.2">
      <c r="A24" s="4">
        <v>19</v>
      </c>
      <c r="B24" s="6" t="s">
        <v>58</v>
      </c>
      <c r="C24" s="6" t="s">
        <v>57</v>
      </c>
      <c r="D24" s="6" t="s">
        <v>57</v>
      </c>
      <c r="E24" s="6"/>
      <c r="F24" s="63"/>
      <c r="G24" s="6" t="s">
        <v>55</v>
      </c>
      <c r="H24" s="4">
        <v>2</v>
      </c>
      <c r="I24" s="25">
        <v>33253.919999999998</v>
      </c>
      <c r="J24" s="25">
        <f t="shared" si="1"/>
        <v>66507.839999999997</v>
      </c>
      <c r="K24" s="49"/>
      <c r="L24" s="9" t="s">
        <v>24</v>
      </c>
      <c r="M24" s="35">
        <v>100</v>
      </c>
      <c r="N24" s="9" t="s">
        <v>27</v>
      </c>
    </row>
    <row r="25" spans="1:14" ht="15" x14ac:dyDescent="0.2">
      <c r="A25" s="4"/>
      <c r="B25" s="13"/>
      <c r="C25" s="6"/>
      <c r="D25" s="6"/>
      <c r="E25" s="6"/>
      <c r="F25" s="40"/>
      <c r="G25" s="4"/>
      <c r="H25" s="4"/>
      <c r="I25" s="25"/>
      <c r="J25" s="25">
        <f>SUM(J23:J24)</f>
        <v>2609635.84</v>
      </c>
      <c r="K25" s="4"/>
      <c r="L25" s="9"/>
      <c r="M25" s="23"/>
      <c r="N25" s="13"/>
    </row>
    <row r="26" spans="1:14" ht="15" customHeight="1" x14ac:dyDescent="0.2">
      <c r="A26" s="69" t="s">
        <v>92</v>
      </c>
      <c r="B26" s="70"/>
      <c r="C26" s="70"/>
      <c r="D26" s="70"/>
      <c r="E26" s="70"/>
      <c r="F26" s="70"/>
      <c r="G26" s="70"/>
      <c r="H26" s="70"/>
      <c r="I26" s="71"/>
      <c r="J26" s="53">
        <f>J25+J21</f>
        <v>10744750</v>
      </c>
      <c r="K26" s="41"/>
      <c r="L26" s="31"/>
      <c r="M26" s="54"/>
      <c r="N26" s="43"/>
    </row>
    <row r="27" spans="1:14" x14ac:dyDescent="0.2">
      <c r="A27" s="55"/>
      <c r="B27" s="55"/>
      <c r="C27" s="56"/>
      <c r="D27" s="55"/>
      <c r="E27" s="56"/>
      <c r="F27" s="56"/>
      <c r="G27" s="55"/>
      <c r="H27" s="55"/>
      <c r="I27" s="57"/>
      <c r="J27" s="58"/>
      <c r="K27" s="55"/>
      <c r="L27" s="59"/>
      <c r="M27" s="55"/>
      <c r="N27" s="60"/>
    </row>
    <row r="28" spans="1:14" ht="27.75" customHeight="1" x14ac:dyDescent="0.2">
      <c r="A28" s="32"/>
      <c r="B28" s="32"/>
      <c r="C28" s="64"/>
      <c r="D28" s="64"/>
      <c r="E28" s="64"/>
      <c r="F28" s="64"/>
      <c r="G28" s="64"/>
      <c r="H28" s="32"/>
      <c r="I28" s="44"/>
      <c r="J28" s="45"/>
      <c r="K28" s="32"/>
      <c r="L28" s="46"/>
      <c r="M28" s="32"/>
      <c r="N28" s="47"/>
    </row>
    <row r="29" spans="1:14" ht="36" customHeight="1" x14ac:dyDescent="0.2">
      <c r="A29" s="32"/>
      <c r="B29" s="32"/>
      <c r="C29" s="64"/>
      <c r="D29" s="64"/>
      <c r="E29" s="64"/>
      <c r="F29" s="64"/>
      <c r="G29" s="64"/>
      <c r="H29" s="32"/>
      <c r="I29" s="44"/>
      <c r="J29" s="45"/>
      <c r="K29" s="32"/>
      <c r="L29" s="46"/>
      <c r="M29" s="32"/>
      <c r="N29" s="47"/>
    </row>
    <row r="30" spans="1:14" x14ac:dyDescent="0.2">
      <c r="A30" s="47"/>
      <c r="B30" s="32"/>
      <c r="C30" s="33"/>
      <c r="D30" s="32"/>
      <c r="E30" s="33"/>
      <c r="F30" s="33"/>
      <c r="G30" s="32"/>
      <c r="H30" s="32"/>
      <c r="I30" s="44"/>
      <c r="J30" s="45"/>
      <c r="K30" s="32"/>
      <c r="L30" s="46"/>
      <c r="M30" s="32"/>
      <c r="N30" s="47"/>
    </row>
    <row r="31" spans="1:14" x14ac:dyDescent="0.2">
      <c r="A31" s="32"/>
      <c r="B31" s="32"/>
      <c r="C31" s="33"/>
      <c r="D31" s="32"/>
      <c r="E31" s="33"/>
      <c r="F31" s="33"/>
      <c r="G31" s="32"/>
      <c r="H31" s="32"/>
      <c r="I31" s="44"/>
      <c r="J31" s="45"/>
      <c r="K31" s="32"/>
      <c r="L31" s="46"/>
      <c r="M31" s="32"/>
      <c r="N31" s="47"/>
    </row>
    <row r="32" spans="1:14" x14ac:dyDescent="0.2">
      <c r="A32" s="5"/>
      <c r="B32" s="5"/>
      <c r="C32" s="17"/>
      <c r="D32" s="5"/>
      <c r="E32" s="17"/>
      <c r="F32" s="5"/>
      <c r="G32" s="5"/>
      <c r="H32" s="5"/>
      <c r="I32" s="5"/>
      <c r="J32" s="5"/>
      <c r="K32" s="5"/>
      <c r="L32" s="5"/>
      <c r="M32" s="5"/>
    </row>
    <row r="33" spans="1:13" x14ac:dyDescent="0.2">
      <c r="A33" s="5"/>
      <c r="B33" s="5"/>
      <c r="C33" s="17"/>
      <c r="D33" s="5"/>
      <c r="E33" s="17"/>
      <c r="F33" s="5"/>
      <c r="G33" s="5"/>
      <c r="H33" s="5"/>
      <c r="I33" s="5"/>
      <c r="J33" s="5"/>
      <c r="K33" s="5"/>
      <c r="L33" s="5"/>
      <c r="M33" s="5"/>
    </row>
    <row r="34" spans="1:13" x14ac:dyDescent="0.2">
      <c r="A34" s="5"/>
      <c r="B34" s="5"/>
      <c r="C34" s="17"/>
      <c r="D34" s="5"/>
      <c r="E34" s="17"/>
      <c r="F34" s="5"/>
      <c r="G34" s="5"/>
      <c r="H34" s="5"/>
      <c r="I34" s="5"/>
      <c r="J34" s="5"/>
      <c r="K34" s="5"/>
      <c r="L34" s="5"/>
      <c r="M34" s="5"/>
    </row>
    <row r="35" spans="1:13" x14ac:dyDescent="0.2">
      <c r="A35" s="5"/>
      <c r="B35" s="5"/>
      <c r="C35" s="17"/>
      <c r="D35" s="5"/>
      <c r="E35" s="17"/>
      <c r="F35" s="5"/>
      <c r="G35" s="5"/>
      <c r="H35" s="5"/>
      <c r="I35" s="5"/>
      <c r="J35" s="5"/>
      <c r="K35" s="5"/>
      <c r="L35" s="5"/>
      <c r="M35" s="5"/>
    </row>
    <row r="36" spans="1:13" x14ac:dyDescent="0.2">
      <c r="A36" s="5"/>
      <c r="B36" s="5"/>
      <c r="C36" s="17"/>
      <c r="D36" s="5"/>
      <c r="E36" s="17"/>
      <c r="F36" s="5"/>
      <c r="G36" s="5"/>
      <c r="H36" s="5"/>
      <c r="I36" s="5"/>
      <c r="J36" s="5"/>
      <c r="K36" s="5"/>
      <c r="L36" s="5"/>
      <c r="M36" s="5"/>
    </row>
    <row r="37" spans="1:13" x14ac:dyDescent="0.2">
      <c r="A37" s="5"/>
      <c r="B37" s="5"/>
      <c r="C37" s="17"/>
      <c r="D37" s="5"/>
      <c r="E37" s="17"/>
      <c r="F37" s="5"/>
      <c r="G37" s="5"/>
      <c r="H37" s="5"/>
      <c r="I37" s="5"/>
      <c r="J37" s="5"/>
      <c r="K37" s="5"/>
      <c r="L37" s="5"/>
      <c r="M37" s="5"/>
    </row>
    <row r="38" spans="1:13" x14ac:dyDescent="0.2">
      <c r="A38" s="5"/>
      <c r="B38" s="5"/>
      <c r="C38" s="17"/>
      <c r="D38" s="5"/>
      <c r="E38" s="17"/>
      <c r="F38" s="5"/>
      <c r="G38" s="5"/>
      <c r="H38" s="5"/>
      <c r="I38" s="5"/>
      <c r="J38" s="5"/>
      <c r="K38" s="5"/>
      <c r="L38" s="5"/>
      <c r="M38" s="5"/>
    </row>
    <row r="39" spans="1:13" x14ac:dyDescent="0.2">
      <c r="A39" s="5"/>
      <c r="B39" s="5"/>
      <c r="C39" s="17"/>
      <c r="D39" s="5"/>
      <c r="E39" s="17"/>
      <c r="F39" s="5"/>
      <c r="G39" s="5"/>
      <c r="H39" s="5"/>
      <c r="I39" s="5"/>
      <c r="J39" s="5"/>
      <c r="K39" s="5"/>
      <c r="L39" s="5"/>
      <c r="M39" s="5"/>
    </row>
    <row r="40" spans="1:13" x14ac:dyDescent="0.2">
      <c r="A40" s="5"/>
      <c r="B40" s="5"/>
      <c r="C40" s="17"/>
      <c r="D40" s="5"/>
      <c r="E40" s="17"/>
      <c r="F40" s="5"/>
      <c r="G40" s="5"/>
      <c r="H40" s="5"/>
      <c r="I40" s="5"/>
      <c r="J40" s="5"/>
      <c r="K40" s="5"/>
      <c r="L40" s="5"/>
      <c r="M40" s="5"/>
    </row>
    <row r="41" spans="1:13" x14ac:dyDescent="0.2">
      <c r="A41" s="5"/>
      <c r="B41" s="5"/>
      <c r="C41" s="17"/>
      <c r="D41" s="5"/>
      <c r="E41" s="17"/>
      <c r="F41" s="5"/>
      <c r="G41" s="5"/>
      <c r="H41" s="5"/>
      <c r="I41" s="5"/>
      <c r="J41" s="5"/>
      <c r="K41" s="5"/>
      <c r="L41" s="5"/>
      <c r="M41" s="5"/>
    </row>
    <row r="42" spans="1:13" x14ac:dyDescent="0.2">
      <c r="A42" s="5"/>
      <c r="B42" s="5"/>
      <c r="C42" s="17"/>
      <c r="D42" s="5"/>
      <c r="E42" s="17"/>
      <c r="F42" s="5"/>
      <c r="G42" s="5"/>
      <c r="H42" s="5"/>
      <c r="I42" s="5"/>
      <c r="J42" s="5"/>
      <c r="K42" s="5"/>
      <c r="L42" s="5"/>
      <c r="M42" s="5"/>
    </row>
    <row r="43" spans="1:13" x14ac:dyDescent="0.2">
      <c r="A43" s="5"/>
      <c r="B43" s="5"/>
      <c r="C43" s="17"/>
      <c r="D43" s="5"/>
      <c r="E43" s="17"/>
      <c r="F43" s="5"/>
      <c r="G43" s="5"/>
      <c r="H43" s="5"/>
      <c r="I43" s="5"/>
      <c r="J43" s="5"/>
      <c r="K43" s="5"/>
      <c r="L43" s="5"/>
      <c r="M43" s="5"/>
    </row>
    <row r="44" spans="1:13" x14ac:dyDescent="0.2">
      <c r="A44" s="5"/>
      <c r="B44" s="5"/>
      <c r="C44" s="17"/>
      <c r="D44" s="5"/>
      <c r="E44" s="17"/>
      <c r="F44" s="5"/>
      <c r="G44" s="5"/>
      <c r="H44" s="5"/>
      <c r="I44" s="5"/>
      <c r="J44" s="5"/>
      <c r="K44" s="5"/>
      <c r="L44" s="5"/>
      <c r="M44" s="5"/>
    </row>
    <row r="45" spans="1:13" x14ac:dyDescent="0.2">
      <c r="A45" s="5"/>
      <c r="B45" s="5"/>
      <c r="C45" s="17"/>
      <c r="D45" s="5"/>
      <c r="E45" s="17"/>
      <c r="F45" s="5"/>
      <c r="G45" s="5"/>
      <c r="H45" s="5"/>
      <c r="I45" s="5"/>
      <c r="J45" s="5"/>
      <c r="K45" s="5"/>
      <c r="L45" s="5"/>
      <c r="M45" s="5"/>
    </row>
    <row r="46" spans="1:13" x14ac:dyDescent="0.2">
      <c r="A46" s="5"/>
      <c r="B46" s="5"/>
      <c r="C46" s="17"/>
      <c r="D46" s="5"/>
      <c r="E46" s="17"/>
      <c r="F46" s="5"/>
      <c r="G46" s="5"/>
      <c r="H46" s="5"/>
      <c r="I46" s="5"/>
      <c r="J46" s="5"/>
      <c r="K46" s="5"/>
      <c r="L46" s="5"/>
      <c r="M46" s="5"/>
    </row>
    <row r="47" spans="1:13" x14ac:dyDescent="0.2">
      <c r="A47" s="5"/>
      <c r="B47" s="5"/>
      <c r="C47" s="17"/>
      <c r="D47" s="5"/>
      <c r="E47" s="17"/>
      <c r="F47" s="5"/>
      <c r="G47" s="5"/>
      <c r="H47" s="5"/>
      <c r="I47" s="5"/>
      <c r="J47" s="5"/>
      <c r="K47" s="5"/>
      <c r="L47" s="5"/>
      <c r="M47" s="5"/>
    </row>
    <row r="48" spans="1:13" x14ac:dyDescent="0.2">
      <c r="A48" s="5"/>
      <c r="B48" s="5"/>
      <c r="C48" s="17"/>
      <c r="D48" s="5"/>
      <c r="E48" s="17"/>
      <c r="F48" s="5"/>
      <c r="G48" s="5"/>
      <c r="H48" s="5"/>
      <c r="I48" s="5"/>
      <c r="J48" s="5"/>
      <c r="K48" s="5"/>
      <c r="L48" s="5"/>
      <c r="M48" s="5"/>
    </row>
  </sheetData>
  <mergeCells count="6">
    <mergeCell ref="F5:F24"/>
    <mergeCell ref="C28:G28"/>
    <mergeCell ref="C29:G29"/>
    <mergeCell ref="A4:N4"/>
    <mergeCell ref="A1:N1"/>
    <mergeCell ref="A26:I26"/>
  </mergeCell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85" zoomScaleNormal="100" zoomScaleSheetLayoutView="85" workbookViewId="0">
      <selection sqref="A1:N1"/>
    </sheetView>
  </sheetViews>
  <sheetFormatPr defaultColWidth="9.140625" defaultRowHeight="12.75" x14ac:dyDescent="0.2"/>
  <cols>
    <col min="1" max="1" width="5.140625" style="10" customWidth="1"/>
    <col min="2" max="2" width="7.7109375" style="10" customWidth="1"/>
    <col min="3" max="3" width="22.85546875" style="27" customWidth="1"/>
    <col min="4" max="4" width="30.42578125" style="10" customWidth="1"/>
    <col min="5" max="5" width="13.42578125" style="15" customWidth="1"/>
    <col min="6" max="6" width="18.28515625" style="10" customWidth="1"/>
    <col min="7" max="7" width="9" style="10" customWidth="1"/>
    <col min="8" max="8" width="9.140625" style="10" customWidth="1"/>
    <col min="9" max="9" width="16.28515625" style="10" customWidth="1"/>
    <col min="10" max="10" width="18" style="10" customWidth="1"/>
    <col min="11" max="11" width="18.5703125" style="10" customWidth="1"/>
    <col min="12" max="12" width="19.7109375" style="10" customWidth="1"/>
    <col min="13" max="13" width="15" style="10" customWidth="1"/>
    <col min="14" max="14" width="19" style="10" customWidth="1"/>
    <col min="15" max="16384" width="9.140625" style="10"/>
  </cols>
  <sheetData>
    <row r="1" spans="1:21" ht="33.75" customHeight="1" thickBot="1" x14ac:dyDescent="0.25">
      <c r="A1" s="72" t="s">
        <v>26</v>
      </c>
      <c r="B1" s="73"/>
      <c r="C1" s="73"/>
      <c r="D1" s="73"/>
      <c r="E1" s="73"/>
      <c r="F1" s="73"/>
      <c r="G1" s="73"/>
      <c r="H1" s="73"/>
      <c r="I1" s="73"/>
      <c r="J1" s="73"/>
      <c r="K1" s="73"/>
      <c r="L1" s="73"/>
      <c r="M1" s="73"/>
      <c r="N1" s="73"/>
    </row>
    <row r="2" spans="1:21" ht="114.75" customHeight="1" thickBot="1" x14ac:dyDescent="0.25">
      <c r="A2" s="1" t="s">
        <v>0</v>
      </c>
      <c r="B2" s="2" t="s">
        <v>1</v>
      </c>
      <c r="C2" s="2" t="s">
        <v>14</v>
      </c>
      <c r="D2" s="2" t="s">
        <v>6</v>
      </c>
      <c r="E2" s="2" t="s">
        <v>2</v>
      </c>
      <c r="F2" s="2" t="s">
        <v>12</v>
      </c>
      <c r="G2" s="2" t="s">
        <v>3</v>
      </c>
      <c r="H2" s="2" t="s">
        <v>4</v>
      </c>
      <c r="I2" s="2" t="s">
        <v>9</v>
      </c>
      <c r="J2" s="2" t="s">
        <v>10</v>
      </c>
      <c r="K2" s="2" t="s">
        <v>5</v>
      </c>
      <c r="L2" s="2" t="s">
        <v>11</v>
      </c>
      <c r="M2" s="61" t="s">
        <v>8</v>
      </c>
      <c r="N2" s="2" t="s">
        <v>13</v>
      </c>
      <c r="O2" s="11"/>
      <c r="P2" s="11"/>
      <c r="Q2" s="11"/>
      <c r="R2" s="11"/>
      <c r="S2" s="11"/>
      <c r="T2" s="11"/>
      <c r="U2" s="11"/>
    </row>
    <row r="3" spans="1:21" x14ac:dyDescent="0.2">
      <c r="A3" s="3">
        <v>1</v>
      </c>
      <c r="B3" s="3">
        <v>2</v>
      </c>
      <c r="C3" s="16">
        <v>3</v>
      </c>
      <c r="D3" s="22">
        <v>4</v>
      </c>
      <c r="E3" s="48">
        <v>5</v>
      </c>
      <c r="F3" s="3"/>
      <c r="G3" s="3">
        <v>6</v>
      </c>
      <c r="H3" s="3">
        <v>7</v>
      </c>
      <c r="I3" s="3">
        <v>8</v>
      </c>
      <c r="J3" s="3">
        <v>9</v>
      </c>
      <c r="K3" s="3">
        <v>10</v>
      </c>
      <c r="L3" s="3">
        <v>11</v>
      </c>
      <c r="M3" s="24">
        <v>12</v>
      </c>
      <c r="N3" s="7">
        <v>13</v>
      </c>
    </row>
    <row r="4" spans="1:21" s="12" customFormat="1" x14ac:dyDescent="0.2">
      <c r="A4" s="74" t="s">
        <v>119</v>
      </c>
      <c r="B4" s="75"/>
      <c r="C4" s="75"/>
      <c r="D4" s="75"/>
      <c r="E4" s="75"/>
      <c r="F4" s="75"/>
      <c r="G4" s="75"/>
      <c r="H4" s="75"/>
      <c r="I4" s="75"/>
      <c r="J4" s="75"/>
      <c r="K4" s="75"/>
      <c r="L4" s="75"/>
      <c r="M4" s="75"/>
      <c r="N4" s="76"/>
    </row>
    <row r="5" spans="1:21" s="12" customFormat="1" ht="63.75" x14ac:dyDescent="0.2">
      <c r="A5" s="4">
        <v>1</v>
      </c>
      <c r="B5" s="30" t="s">
        <v>89</v>
      </c>
      <c r="C5" s="6" t="s">
        <v>116</v>
      </c>
      <c r="D5" s="6" t="s">
        <v>117</v>
      </c>
      <c r="E5" s="6"/>
      <c r="F5" s="63" t="s">
        <v>118</v>
      </c>
      <c r="G5" s="4" t="s">
        <v>18</v>
      </c>
      <c r="H5" s="4">
        <v>4</v>
      </c>
      <c r="I5" s="25">
        <v>507000</v>
      </c>
      <c r="J5" s="25">
        <f t="shared" ref="J5:J20" si="0">H5*I5</f>
        <v>2028000</v>
      </c>
      <c r="K5" s="4" t="s">
        <v>91</v>
      </c>
      <c r="L5" s="9" t="s">
        <v>90</v>
      </c>
      <c r="M5" s="4">
        <v>100</v>
      </c>
      <c r="N5" s="9" t="s">
        <v>27</v>
      </c>
    </row>
    <row r="6" spans="1:21" s="12" customFormat="1" ht="51" x14ac:dyDescent="0.2">
      <c r="A6" s="4">
        <v>2</v>
      </c>
      <c r="B6" s="30" t="s">
        <v>89</v>
      </c>
      <c r="C6" s="6" t="s">
        <v>114</v>
      </c>
      <c r="D6" s="6" t="s">
        <v>115</v>
      </c>
      <c r="E6" s="6" t="s">
        <v>22</v>
      </c>
      <c r="F6" s="63"/>
      <c r="G6" s="4" t="s">
        <v>18</v>
      </c>
      <c r="H6" s="4">
        <v>1</v>
      </c>
      <c r="I6" s="25">
        <v>863173.77</v>
      </c>
      <c r="J6" s="25">
        <f t="shared" si="0"/>
        <v>863173.77</v>
      </c>
      <c r="K6" s="4" t="s">
        <v>91</v>
      </c>
      <c r="L6" s="9" t="s">
        <v>90</v>
      </c>
      <c r="M6" s="4">
        <v>100</v>
      </c>
      <c r="N6" s="9" t="s">
        <v>27</v>
      </c>
    </row>
    <row r="7" spans="1:21" s="12" customFormat="1" ht="51" x14ac:dyDescent="0.2">
      <c r="A7" s="4">
        <v>3</v>
      </c>
      <c r="B7" s="30" t="s">
        <v>89</v>
      </c>
      <c r="C7" s="6" t="s">
        <v>30</v>
      </c>
      <c r="D7" s="6" t="s">
        <v>31</v>
      </c>
      <c r="E7" s="6"/>
      <c r="F7" s="63"/>
      <c r="G7" s="4" t="s">
        <v>18</v>
      </c>
      <c r="H7" s="4">
        <v>2</v>
      </c>
      <c r="I7" s="25">
        <v>238372.17</v>
      </c>
      <c r="J7" s="25">
        <f t="shared" si="0"/>
        <v>476744.34</v>
      </c>
      <c r="K7" s="4" t="s">
        <v>91</v>
      </c>
      <c r="L7" s="9" t="s">
        <v>90</v>
      </c>
      <c r="M7" s="4">
        <v>100</v>
      </c>
      <c r="N7" s="9" t="s">
        <v>27</v>
      </c>
    </row>
    <row r="8" spans="1:21" s="12" customFormat="1" ht="38.25" x14ac:dyDescent="0.2">
      <c r="A8" s="4">
        <v>5</v>
      </c>
      <c r="B8" s="30" t="s">
        <v>89</v>
      </c>
      <c r="C8" s="6" t="s">
        <v>113</v>
      </c>
      <c r="D8" s="6" t="s">
        <v>112</v>
      </c>
      <c r="E8" s="6"/>
      <c r="F8" s="63"/>
      <c r="G8" s="4" t="s">
        <v>18</v>
      </c>
      <c r="H8" s="4">
        <v>4</v>
      </c>
      <c r="I8" s="25">
        <v>44417.18</v>
      </c>
      <c r="J8" s="25">
        <f t="shared" si="0"/>
        <v>177668.72</v>
      </c>
      <c r="K8" s="4" t="s">
        <v>91</v>
      </c>
      <c r="L8" s="9" t="s">
        <v>90</v>
      </c>
      <c r="M8" s="4">
        <v>100</v>
      </c>
      <c r="N8" s="9" t="s">
        <v>27</v>
      </c>
    </row>
    <row r="9" spans="1:21" s="12" customFormat="1" ht="51" x14ac:dyDescent="0.2">
      <c r="A9" s="4">
        <v>6</v>
      </c>
      <c r="B9" s="30" t="s">
        <v>89</v>
      </c>
      <c r="C9" s="6" t="s">
        <v>108</v>
      </c>
      <c r="D9" s="6" t="s">
        <v>111</v>
      </c>
      <c r="E9" s="6"/>
      <c r="F9" s="63"/>
      <c r="G9" s="4" t="s">
        <v>16</v>
      </c>
      <c r="H9" s="4">
        <v>1</v>
      </c>
      <c r="I9" s="25">
        <v>296114.5</v>
      </c>
      <c r="J9" s="25">
        <f t="shared" si="0"/>
        <v>296114.5</v>
      </c>
      <c r="K9" s="4" t="s">
        <v>91</v>
      </c>
      <c r="L9" s="9" t="s">
        <v>90</v>
      </c>
      <c r="M9" s="4">
        <v>100</v>
      </c>
      <c r="N9" s="9" t="s">
        <v>27</v>
      </c>
    </row>
    <row r="10" spans="1:21" s="12" customFormat="1" ht="38.25" x14ac:dyDescent="0.2">
      <c r="A10" s="4">
        <v>7</v>
      </c>
      <c r="B10" s="30" t="s">
        <v>89</v>
      </c>
      <c r="C10" s="9" t="s">
        <v>109</v>
      </c>
      <c r="D10" s="6" t="s">
        <v>110</v>
      </c>
      <c r="E10" s="6"/>
      <c r="F10" s="63"/>
      <c r="G10" s="9" t="s">
        <v>15</v>
      </c>
      <c r="H10" s="21">
        <v>1</v>
      </c>
      <c r="I10" s="37">
        <v>239316</v>
      </c>
      <c r="J10" s="25">
        <f t="shared" si="0"/>
        <v>239316</v>
      </c>
      <c r="K10" s="4" t="s">
        <v>91</v>
      </c>
      <c r="L10" s="9" t="s">
        <v>90</v>
      </c>
      <c r="M10" s="4">
        <v>100</v>
      </c>
      <c r="N10" s="9" t="s">
        <v>27</v>
      </c>
    </row>
    <row r="11" spans="1:21" s="12" customFormat="1" ht="38.25" x14ac:dyDescent="0.2">
      <c r="A11" s="4">
        <v>8</v>
      </c>
      <c r="B11" s="30" t="s">
        <v>89</v>
      </c>
      <c r="C11" s="9" t="s">
        <v>106</v>
      </c>
      <c r="D11" s="6" t="s">
        <v>107</v>
      </c>
      <c r="E11" s="6"/>
      <c r="F11" s="63"/>
      <c r="G11" s="9" t="s">
        <v>15</v>
      </c>
      <c r="H11" s="21">
        <v>1</v>
      </c>
      <c r="I11" s="37">
        <v>271385.83000000007</v>
      </c>
      <c r="J11" s="25">
        <f t="shared" si="0"/>
        <v>271385.83000000007</v>
      </c>
      <c r="K11" s="4" t="s">
        <v>91</v>
      </c>
      <c r="L11" s="9" t="s">
        <v>90</v>
      </c>
      <c r="M11" s="4">
        <v>100</v>
      </c>
      <c r="N11" s="9" t="s">
        <v>27</v>
      </c>
    </row>
    <row r="12" spans="1:21" s="11" customFormat="1" ht="216.75" x14ac:dyDescent="0.25">
      <c r="A12" s="4">
        <v>9</v>
      </c>
      <c r="B12" s="30" t="s">
        <v>89</v>
      </c>
      <c r="C12" s="6" t="s">
        <v>105</v>
      </c>
      <c r="D12" s="6" t="s">
        <v>104</v>
      </c>
      <c r="E12" s="6"/>
      <c r="F12" s="63"/>
      <c r="G12" s="6" t="s">
        <v>16</v>
      </c>
      <c r="H12" s="21">
        <v>2</v>
      </c>
      <c r="I12" s="37">
        <v>500000</v>
      </c>
      <c r="J12" s="25">
        <f t="shared" si="0"/>
        <v>1000000</v>
      </c>
      <c r="K12" s="4"/>
      <c r="L12" s="9" t="s">
        <v>90</v>
      </c>
      <c r="M12" s="4">
        <v>100</v>
      </c>
      <c r="N12" s="9" t="s">
        <v>27</v>
      </c>
    </row>
    <row r="13" spans="1:21" s="12" customFormat="1" ht="51" x14ac:dyDescent="0.2">
      <c r="A13" s="7">
        <v>10</v>
      </c>
      <c r="B13" s="30" t="s">
        <v>89</v>
      </c>
      <c r="C13" s="9" t="s">
        <v>120</v>
      </c>
      <c r="D13" s="6" t="s">
        <v>121</v>
      </c>
      <c r="E13" s="6"/>
      <c r="F13" s="63"/>
      <c r="G13" s="19" t="s">
        <v>16</v>
      </c>
      <c r="H13" s="18">
        <v>6</v>
      </c>
      <c r="I13" s="38">
        <v>7506</v>
      </c>
      <c r="J13" s="25">
        <f t="shared" si="0"/>
        <v>45036</v>
      </c>
      <c r="K13" s="4" t="s">
        <v>91</v>
      </c>
      <c r="L13" s="9" t="s">
        <v>90</v>
      </c>
      <c r="M13" s="4">
        <v>100</v>
      </c>
      <c r="N13" s="9" t="s">
        <v>27</v>
      </c>
    </row>
    <row r="14" spans="1:21" s="12" customFormat="1" ht="76.5" x14ac:dyDescent="0.2">
      <c r="A14" s="7">
        <v>11</v>
      </c>
      <c r="B14" s="30" t="s">
        <v>89</v>
      </c>
      <c r="C14" s="9" t="s">
        <v>71</v>
      </c>
      <c r="D14" s="6" t="s">
        <v>122</v>
      </c>
      <c r="E14" s="6"/>
      <c r="F14" s="63"/>
      <c r="G14" s="19" t="s">
        <v>16</v>
      </c>
      <c r="H14" s="18">
        <v>4</v>
      </c>
      <c r="I14" s="38">
        <v>230000</v>
      </c>
      <c r="J14" s="25">
        <f t="shared" si="0"/>
        <v>920000</v>
      </c>
      <c r="K14" s="4" t="s">
        <v>91</v>
      </c>
      <c r="L14" s="9" t="s">
        <v>24</v>
      </c>
      <c r="M14" s="4">
        <v>100</v>
      </c>
      <c r="N14" s="9" t="s">
        <v>27</v>
      </c>
    </row>
    <row r="15" spans="1:21" s="11" customFormat="1" ht="178.5" x14ac:dyDescent="0.25">
      <c r="A15" s="4">
        <v>12</v>
      </c>
      <c r="B15" s="30" t="s">
        <v>89</v>
      </c>
      <c r="C15" s="6" t="s">
        <v>103</v>
      </c>
      <c r="D15" s="6" t="s">
        <v>102</v>
      </c>
      <c r="E15" s="6"/>
      <c r="F15" s="63"/>
      <c r="G15" s="4" t="s">
        <v>16</v>
      </c>
      <c r="H15" s="21">
        <v>2</v>
      </c>
      <c r="I15" s="39">
        <v>260000</v>
      </c>
      <c r="J15" s="25">
        <f t="shared" si="0"/>
        <v>520000</v>
      </c>
      <c r="K15" s="4" t="s">
        <v>91</v>
      </c>
      <c r="L15" s="9" t="s">
        <v>90</v>
      </c>
      <c r="M15" s="4">
        <v>100</v>
      </c>
      <c r="N15" s="9" t="s">
        <v>27</v>
      </c>
    </row>
    <row r="16" spans="1:21" s="12" customFormat="1" ht="51" x14ac:dyDescent="0.2">
      <c r="A16" s="4">
        <v>13</v>
      </c>
      <c r="B16" s="30" t="s">
        <v>89</v>
      </c>
      <c r="C16" s="9" t="s">
        <v>123</v>
      </c>
      <c r="D16" s="6" t="s">
        <v>101</v>
      </c>
      <c r="E16" s="6"/>
      <c r="F16" s="63"/>
      <c r="G16" s="9" t="s">
        <v>17</v>
      </c>
      <c r="H16" s="18">
        <v>5</v>
      </c>
      <c r="I16" s="38">
        <v>16300</v>
      </c>
      <c r="J16" s="25">
        <f t="shared" si="0"/>
        <v>81500</v>
      </c>
      <c r="K16" s="4" t="s">
        <v>91</v>
      </c>
      <c r="L16" s="9" t="s">
        <v>90</v>
      </c>
      <c r="M16" s="4">
        <v>100</v>
      </c>
      <c r="N16" s="9" t="s">
        <v>27</v>
      </c>
    </row>
    <row r="17" spans="1:14" s="12" customFormat="1" ht="76.5" x14ac:dyDescent="0.2">
      <c r="A17" s="4">
        <v>14</v>
      </c>
      <c r="B17" s="30" t="s">
        <v>89</v>
      </c>
      <c r="C17" s="9" t="s">
        <v>99</v>
      </c>
      <c r="D17" s="6" t="s">
        <v>100</v>
      </c>
      <c r="E17" s="6"/>
      <c r="F17" s="63"/>
      <c r="G17" s="9" t="s">
        <v>17</v>
      </c>
      <c r="H17" s="18">
        <v>5</v>
      </c>
      <c r="I17" s="36">
        <v>68465</v>
      </c>
      <c r="J17" s="25">
        <f t="shared" si="0"/>
        <v>342325</v>
      </c>
      <c r="K17" s="4" t="s">
        <v>91</v>
      </c>
      <c r="L17" s="9" t="s">
        <v>90</v>
      </c>
      <c r="M17" s="4">
        <v>100</v>
      </c>
      <c r="N17" s="9" t="s">
        <v>27</v>
      </c>
    </row>
    <row r="18" spans="1:14" s="12" customFormat="1" ht="63.75" x14ac:dyDescent="0.2">
      <c r="A18" s="4">
        <v>15</v>
      </c>
      <c r="B18" s="30" t="s">
        <v>89</v>
      </c>
      <c r="C18" s="9" t="s">
        <v>96</v>
      </c>
      <c r="D18" s="6" t="s">
        <v>28</v>
      </c>
      <c r="E18" s="6"/>
      <c r="F18" s="63"/>
      <c r="G18" s="9" t="s">
        <v>17</v>
      </c>
      <c r="H18" s="18">
        <v>5</v>
      </c>
      <c r="I18" s="36">
        <v>49330</v>
      </c>
      <c r="J18" s="25">
        <f t="shared" si="0"/>
        <v>246650</v>
      </c>
      <c r="K18" s="4" t="s">
        <v>91</v>
      </c>
      <c r="L18" s="9" t="s">
        <v>90</v>
      </c>
      <c r="M18" s="4">
        <v>100</v>
      </c>
      <c r="N18" s="9" t="s">
        <v>27</v>
      </c>
    </row>
    <row r="19" spans="1:14" s="12" customFormat="1" ht="63.75" x14ac:dyDescent="0.2">
      <c r="A19" s="4">
        <v>16</v>
      </c>
      <c r="B19" s="30" t="s">
        <v>89</v>
      </c>
      <c r="C19" s="9" t="s">
        <v>98</v>
      </c>
      <c r="D19" s="6" t="s">
        <v>124</v>
      </c>
      <c r="E19" s="6"/>
      <c r="F19" s="63"/>
      <c r="G19" s="9" t="s">
        <v>17</v>
      </c>
      <c r="H19" s="18">
        <v>6</v>
      </c>
      <c r="I19" s="36">
        <v>39200</v>
      </c>
      <c r="J19" s="25">
        <f t="shared" si="0"/>
        <v>235200</v>
      </c>
      <c r="K19" s="4" t="s">
        <v>91</v>
      </c>
      <c r="L19" s="9" t="s">
        <v>90</v>
      </c>
      <c r="M19" s="4">
        <v>100</v>
      </c>
      <c r="N19" s="9" t="s">
        <v>27</v>
      </c>
    </row>
    <row r="20" spans="1:14" s="12" customFormat="1" ht="63.75" x14ac:dyDescent="0.2">
      <c r="A20" s="4">
        <v>17</v>
      </c>
      <c r="B20" s="30" t="s">
        <v>89</v>
      </c>
      <c r="C20" s="9" t="s">
        <v>95</v>
      </c>
      <c r="D20" s="6" t="s">
        <v>125</v>
      </c>
      <c r="E20" s="6"/>
      <c r="F20" s="63"/>
      <c r="G20" s="9" t="s">
        <v>17</v>
      </c>
      <c r="H20" s="18">
        <v>10</v>
      </c>
      <c r="I20" s="36">
        <v>39200</v>
      </c>
      <c r="J20" s="25">
        <f t="shared" si="0"/>
        <v>392000</v>
      </c>
      <c r="K20" s="4" t="s">
        <v>91</v>
      </c>
      <c r="L20" s="9" t="s">
        <v>90</v>
      </c>
      <c r="M20" s="4">
        <v>100</v>
      </c>
      <c r="N20" s="9" t="s">
        <v>27</v>
      </c>
    </row>
    <row r="21" spans="1:14" s="12" customFormat="1" ht="15" x14ac:dyDescent="0.2">
      <c r="A21" s="7"/>
      <c r="B21" s="30"/>
      <c r="C21" s="9"/>
      <c r="D21" s="6"/>
      <c r="E21" s="6"/>
      <c r="F21" s="63"/>
      <c r="G21" s="9"/>
      <c r="H21" s="18"/>
      <c r="I21" s="36"/>
      <c r="J21" s="25">
        <f>SUM(J5:J20)</f>
        <v>8135114.1600000001</v>
      </c>
      <c r="K21" s="7"/>
      <c r="L21" s="9"/>
      <c r="M21" s="4"/>
      <c r="N21" s="34"/>
    </row>
    <row r="22" spans="1:14" s="12" customFormat="1" x14ac:dyDescent="0.2">
      <c r="A22" s="7">
        <v>2</v>
      </c>
      <c r="B22" s="7" t="s">
        <v>7</v>
      </c>
      <c r="C22" s="8"/>
      <c r="D22" s="4"/>
      <c r="E22" s="6"/>
      <c r="F22" s="63"/>
      <c r="G22" s="7"/>
      <c r="H22" s="7"/>
      <c r="I22" s="20"/>
      <c r="J22" s="20"/>
      <c r="K22" s="7"/>
      <c r="L22" s="9"/>
      <c r="M22" s="4"/>
      <c r="N22" s="14"/>
    </row>
    <row r="23" spans="1:14" ht="38.25" x14ac:dyDescent="0.2">
      <c r="A23" s="4">
        <v>18</v>
      </c>
      <c r="B23" s="6" t="s">
        <v>7</v>
      </c>
      <c r="C23" s="6" t="s">
        <v>97</v>
      </c>
      <c r="D23" s="6" t="s">
        <v>94</v>
      </c>
      <c r="E23" s="6"/>
      <c r="F23" s="63"/>
      <c r="G23" s="6" t="s">
        <v>7</v>
      </c>
      <c r="H23" s="4">
        <v>2</v>
      </c>
      <c r="I23" s="25">
        <v>1271564</v>
      </c>
      <c r="J23" s="25">
        <f t="shared" ref="J23:J24" si="1">H23*I23</f>
        <v>2543128</v>
      </c>
      <c r="K23" s="4"/>
      <c r="L23" s="9" t="s">
        <v>90</v>
      </c>
      <c r="M23" s="35">
        <v>100</v>
      </c>
      <c r="N23" s="9" t="s">
        <v>27</v>
      </c>
    </row>
    <row r="24" spans="1:14" ht="114.75" x14ac:dyDescent="0.2">
      <c r="A24" s="4">
        <v>19</v>
      </c>
      <c r="B24" s="6" t="s">
        <v>7</v>
      </c>
      <c r="C24" s="6" t="s">
        <v>93</v>
      </c>
      <c r="D24" s="6" t="s">
        <v>93</v>
      </c>
      <c r="E24" s="6"/>
      <c r="F24" s="63"/>
      <c r="G24" s="6" t="s">
        <v>7</v>
      </c>
      <c r="H24" s="4">
        <v>2</v>
      </c>
      <c r="I24" s="25">
        <v>33253.919999999998</v>
      </c>
      <c r="J24" s="25">
        <f t="shared" si="1"/>
        <v>66507.839999999997</v>
      </c>
      <c r="K24" s="4"/>
      <c r="L24" s="9" t="s">
        <v>90</v>
      </c>
      <c r="M24" s="35">
        <v>100</v>
      </c>
      <c r="N24" s="9" t="s">
        <v>27</v>
      </c>
    </row>
    <row r="25" spans="1:14" ht="15" x14ac:dyDescent="0.2">
      <c r="A25" s="4"/>
      <c r="B25" s="13"/>
      <c r="C25" s="6"/>
      <c r="D25" s="6"/>
      <c r="E25" s="6"/>
      <c r="F25" s="40"/>
      <c r="G25" s="4"/>
      <c r="H25" s="4"/>
      <c r="I25" s="25"/>
      <c r="J25" s="25">
        <f>SUM(J23:J24)</f>
        <v>2609635.84</v>
      </c>
      <c r="K25" s="4"/>
      <c r="L25" s="9"/>
      <c r="M25" s="23"/>
      <c r="N25" s="13"/>
    </row>
    <row r="26" spans="1:14" ht="15" x14ac:dyDescent="0.2">
      <c r="A26" s="41"/>
      <c r="B26" s="43"/>
      <c r="C26" s="42"/>
      <c r="D26" s="42"/>
      <c r="E26" s="42"/>
      <c r="F26" s="51"/>
      <c r="G26" s="41"/>
      <c r="H26" s="41"/>
      <c r="I26" s="52"/>
      <c r="J26" s="53">
        <f>J25+J21</f>
        <v>10744750</v>
      </c>
      <c r="K26" s="41"/>
      <c r="L26" s="31"/>
      <c r="M26" s="54"/>
      <c r="N26" s="43"/>
    </row>
    <row r="27" spans="1:14" x14ac:dyDescent="0.2">
      <c r="A27" s="55"/>
      <c r="B27" s="55"/>
      <c r="C27" s="56"/>
      <c r="D27" s="55"/>
      <c r="E27" s="56"/>
      <c r="F27" s="56"/>
      <c r="G27" s="55"/>
      <c r="H27" s="55"/>
      <c r="I27" s="57"/>
      <c r="J27" s="58"/>
      <c r="K27" s="55"/>
      <c r="L27" s="59"/>
      <c r="M27" s="55"/>
      <c r="N27" s="60"/>
    </row>
    <row r="28" spans="1:14" ht="27.75" customHeight="1" x14ac:dyDescent="0.2">
      <c r="A28" s="32"/>
      <c r="B28" s="32"/>
      <c r="C28" s="64" t="s">
        <v>20</v>
      </c>
      <c r="D28" s="64"/>
      <c r="E28" s="64"/>
      <c r="F28" s="64"/>
      <c r="G28" s="64"/>
      <c r="H28" s="32"/>
      <c r="I28" s="44"/>
      <c r="J28" s="45"/>
      <c r="K28" s="32"/>
      <c r="L28" s="46"/>
      <c r="M28" s="32"/>
      <c r="N28" s="47"/>
    </row>
    <row r="29" spans="1:14" ht="36" customHeight="1" x14ac:dyDescent="0.2">
      <c r="A29" s="32"/>
      <c r="B29" s="32"/>
      <c r="C29" s="64" t="s">
        <v>21</v>
      </c>
      <c r="D29" s="64"/>
      <c r="E29" s="64"/>
      <c r="F29" s="64"/>
      <c r="G29" s="64"/>
      <c r="H29" s="32"/>
      <c r="I29" s="44"/>
      <c r="J29" s="45"/>
      <c r="K29" s="32"/>
      <c r="L29" s="46"/>
      <c r="M29" s="32"/>
      <c r="N29" s="47"/>
    </row>
    <row r="30" spans="1:14" x14ac:dyDescent="0.2">
      <c r="A30" s="47"/>
      <c r="B30" s="32"/>
      <c r="C30" s="33"/>
      <c r="D30" s="32"/>
      <c r="E30" s="33"/>
      <c r="F30" s="33"/>
      <c r="G30" s="32"/>
      <c r="H30" s="32"/>
      <c r="I30" s="44"/>
      <c r="J30" s="45"/>
      <c r="K30" s="32"/>
      <c r="L30" s="46"/>
      <c r="M30" s="32"/>
      <c r="N30" s="47"/>
    </row>
    <row r="31" spans="1:14" x14ac:dyDescent="0.2">
      <c r="A31" s="32"/>
      <c r="B31" s="32"/>
      <c r="C31" s="33"/>
      <c r="D31" s="32"/>
      <c r="E31" s="33"/>
      <c r="F31" s="33"/>
      <c r="G31" s="32"/>
      <c r="H31" s="32"/>
      <c r="I31" s="44"/>
      <c r="J31" s="45"/>
      <c r="K31" s="32"/>
      <c r="L31" s="46"/>
      <c r="M31" s="32"/>
      <c r="N31" s="47"/>
    </row>
    <row r="32" spans="1:14" x14ac:dyDescent="0.2">
      <c r="A32" s="5"/>
      <c r="B32" s="5"/>
      <c r="C32" s="17"/>
      <c r="D32" s="5"/>
      <c r="E32" s="17"/>
      <c r="F32" s="5"/>
      <c r="G32" s="5"/>
      <c r="H32" s="5"/>
      <c r="I32" s="5"/>
      <c r="J32" s="5"/>
      <c r="K32" s="5"/>
      <c r="L32" s="5"/>
      <c r="M32" s="5"/>
    </row>
    <row r="33" spans="1:13" x14ac:dyDescent="0.2">
      <c r="A33" s="5"/>
      <c r="B33" s="5"/>
      <c r="C33" s="17"/>
      <c r="D33" s="5"/>
      <c r="E33" s="17"/>
      <c r="F33" s="5"/>
      <c r="G33" s="5"/>
      <c r="H33" s="5"/>
      <c r="I33" s="5"/>
      <c r="J33" s="5"/>
      <c r="K33" s="5"/>
      <c r="L33" s="5"/>
      <c r="M33" s="5"/>
    </row>
    <row r="34" spans="1:13" x14ac:dyDescent="0.2">
      <c r="A34" s="5"/>
      <c r="B34" s="5"/>
      <c r="C34" s="17"/>
      <c r="D34" s="5"/>
      <c r="E34" s="17"/>
      <c r="F34" s="5"/>
      <c r="G34" s="5"/>
      <c r="H34" s="5"/>
      <c r="I34" s="5"/>
      <c r="J34" s="5"/>
      <c r="K34" s="5"/>
      <c r="L34" s="5"/>
      <c r="M34" s="5"/>
    </row>
    <row r="35" spans="1:13" x14ac:dyDescent="0.2">
      <c r="A35" s="5"/>
      <c r="B35" s="5"/>
      <c r="C35" s="17"/>
      <c r="D35" s="5"/>
      <c r="E35" s="17"/>
      <c r="F35" s="5"/>
      <c r="G35" s="5"/>
      <c r="H35" s="5"/>
      <c r="I35" s="5"/>
      <c r="J35" s="5"/>
      <c r="K35" s="5"/>
      <c r="L35" s="5"/>
      <c r="M35" s="5"/>
    </row>
    <row r="36" spans="1:13" x14ac:dyDescent="0.2">
      <c r="A36" s="5"/>
      <c r="B36" s="5"/>
      <c r="C36" s="17"/>
      <c r="D36" s="5"/>
      <c r="E36" s="17"/>
      <c r="F36" s="5"/>
      <c r="G36" s="5"/>
      <c r="H36" s="5"/>
      <c r="I36" s="5"/>
      <c r="J36" s="5"/>
      <c r="K36" s="5"/>
      <c r="L36" s="5"/>
      <c r="M36" s="5"/>
    </row>
    <row r="37" spans="1:13" x14ac:dyDescent="0.2">
      <c r="A37" s="5"/>
      <c r="B37" s="5"/>
      <c r="C37" s="17"/>
      <c r="D37" s="5"/>
      <c r="E37" s="17"/>
      <c r="F37" s="5"/>
      <c r="G37" s="5"/>
      <c r="H37" s="5"/>
      <c r="I37" s="5"/>
      <c r="J37" s="5"/>
      <c r="K37" s="5"/>
      <c r="L37" s="5"/>
      <c r="M37" s="5"/>
    </row>
    <row r="38" spans="1:13" x14ac:dyDescent="0.2">
      <c r="A38" s="5"/>
      <c r="B38" s="5"/>
      <c r="C38" s="17"/>
      <c r="D38" s="5"/>
      <c r="E38" s="17"/>
      <c r="F38" s="5"/>
      <c r="G38" s="5"/>
      <c r="H38" s="5"/>
      <c r="I38" s="5"/>
      <c r="J38" s="5"/>
      <c r="K38" s="5"/>
      <c r="L38" s="5"/>
      <c r="M38" s="5"/>
    </row>
    <row r="39" spans="1:13" x14ac:dyDescent="0.2">
      <c r="A39" s="5"/>
      <c r="B39" s="5"/>
      <c r="C39" s="17"/>
      <c r="D39" s="5"/>
      <c r="E39" s="17"/>
      <c r="F39" s="5"/>
      <c r="G39" s="5"/>
      <c r="H39" s="5"/>
      <c r="I39" s="5"/>
      <c r="J39" s="5"/>
      <c r="K39" s="5"/>
      <c r="L39" s="5"/>
      <c r="M39" s="5"/>
    </row>
    <row r="40" spans="1:13" x14ac:dyDescent="0.2">
      <c r="A40" s="5"/>
      <c r="B40" s="5"/>
      <c r="C40" s="17"/>
      <c r="D40" s="5"/>
      <c r="E40" s="17"/>
      <c r="F40" s="5"/>
      <c r="G40" s="5"/>
      <c r="H40" s="5"/>
      <c r="I40" s="5"/>
      <c r="J40" s="5"/>
      <c r="K40" s="5"/>
      <c r="L40" s="5"/>
      <c r="M40" s="5"/>
    </row>
    <row r="41" spans="1:13" x14ac:dyDescent="0.2">
      <c r="A41" s="5"/>
      <c r="B41" s="5"/>
      <c r="C41" s="17"/>
      <c r="D41" s="5"/>
      <c r="E41" s="17"/>
      <c r="F41" s="5"/>
      <c r="G41" s="5"/>
      <c r="H41" s="5"/>
      <c r="I41" s="5"/>
      <c r="J41" s="5"/>
      <c r="K41" s="5"/>
      <c r="L41" s="5"/>
      <c r="M41" s="5"/>
    </row>
    <row r="42" spans="1:13" x14ac:dyDescent="0.2">
      <c r="A42" s="5"/>
      <c r="B42" s="5"/>
      <c r="C42" s="17"/>
      <c r="D42" s="5"/>
      <c r="E42" s="17"/>
      <c r="F42" s="5"/>
      <c r="G42" s="5"/>
      <c r="H42" s="5"/>
      <c r="I42" s="5"/>
      <c r="J42" s="5"/>
      <c r="K42" s="5"/>
      <c r="L42" s="5"/>
      <c r="M42" s="5"/>
    </row>
    <row r="43" spans="1:13" x14ac:dyDescent="0.2">
      <c r="A43" s="5"/>
      <c r="B43" s="5"/>
      <c r="C43" s="17"/>
      <c r="D43" s="5"/>
      <c r="E43" s="17"/>
      <c r="F43" s="5"/>
      <c r="G43" s="5"/>
      <c r="H43" s="5"/>
      <c r="I43" s="5"/>
      <c r="J43" s="5"/>
      <c r="K43" s="5"/>
      <c r="L43" s="5"/>
      <c r="M43" s="5"/>
    </row>
    <row r="44" spans="1:13" x14ac:dyDescent="0.2">
      <c r="A44" s="5"/>
      <c r="B44" s="5"/>
      <c r="C44" s="17"/>
      <c r="D44" s="5"/>
      <c r="E44" s="17"/>
      <c r="F44" s="5"/>
      <c r="G44" s="5"/>
      <c r="H44" s="5"/>
      <c r="I44" s="5"/>
      <c r="J44" s="5"/>
      <c r="K44" s="5"/>
      <c r="L44" s="5"/>
      <c r="M44" s="5"/>
    </row>
    <row r="45" spans="1:13" x14ac:dyDescent="0.2">
      <c r="A45" s="5"/>
      <c r="B45" s="5"/>
      <c r="C45" s="17"/>
      <c r="D45" s="5"/>
      <c r="E45" s="17"/>
      <c r="F45" s="5"/>
      <c r="G45" s="5"/>
      <c r="H45" s="5"/>
      <c r="I45" s="5"/>
      <c r="J45" s="5"/>
      <c r="K45" s="5"/>
      <c r="L45" s="5"/>
      <c r="M45" s="5"/>
    </row>
    <row r="46" spans="1:13" x14ac:dyDescent="0.2">
      <c r="A46" s="5"/>
      <c r="B46" s="5"/>
      <c r="C46" s="17"/>
      <c r="D46" s="5"/>
      <c r="E46" s="17"/>
      <c r="F46" s="5"/>
      <c r="G46" s="5"/>
      <c r="H46" s="5"/>
      <c r="I46" s="5"/>
      <c r="J46" s="5"/>
      <c r="K46" s="5"/>
      <c r="L46" s="5"/>
      <c r="M46" s="5"/>
    </row>
    <row r="47" spans="1:13" x14ac:dyDescent="0.2">
      <c r="A47" s="5"/>
      <c r="B47" s="5"/>
      <c r="C47" s="17"/>
      <c r="D47" s="5"/>
      <c r="E47" s="17"/>
      <c r="F47" s="5"/>
      <c r="G47" s="5"/>
      <c r="H47" s="5"/>
      <c r="I47" s="5"/>
      <c r="J47" s="5"/>
      <c r="K47" s="5"/>
      <c r="L47" s="5"/>
      <c r="M47" s="5"/>
    </row>
    <row r="48" spans="1:13" x14ac:dyDescent="0.2">
      <c r="A48" s="5"/>
      <c r="B48" s="5"/>
      <c r="C48" s="17"/>
      <c r="D48" s="5"/>
      <c r="E48" s="17"/>
      <c r="F48" s="5"/>
      <c r="G48" s="5"/>
      <c r="H48" s="5"/>
      <c r="I48" s="5"/>
      <c r="J48" s="5"/>
      <c r="K48" s="5"/>
      <c r="L48" s="5"/>
      <c r="M48" s="5"/>
    </row>
  </sheetData>
  <mergeCells count="5">
    <mergeCell ref="F5:F24"/>
    <mergeCell ref="C28:G28"/>
    <mergeCell ref="C29:G29"/>
    <mergeCell ref="A1:N1"/>
    <mergeCell ref="A4:N4"/>
  </mergeCell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Галиакпаров_ИМББ_каз</vt:lpstr>
      <vt:lpstr>Галиакпаров_ИМББ_рус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ZamDir</cp:lastModifiedBy>
  <cp:lastPrinted>2025-04-24T11:18:43Z</cp:lastPrinted>
  <dcterms:created xsi:type="dcterms:W3CDTF">2025-03-13T05:24:57Z</dcterms:created>
  <dcterms:modified xsi:type="dcterms:W3CDTF">2025-05-19T08:33:21Z</dcterms:modified>
</cp:coreProperties>
</file>